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box\宇多津町共有\02.組織共有\01.総務課\01.人事財政グループ\05.財政＜調査等＞\13財政状況資料集\令和３年度決算\04　HP掲載\財政状況資料集（2回目含）\"/>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W34" i="10"/>
  <c r="BW35" i="10" s="1"/>
  <c r="BW36" i="10" s="1"/>
  <c r="BW37" i="10" s="1"/>
  <c r="BW38" i="10" s="1"/>
  <c r="BW39" i="10" s="1"/>
  <c r="BW40" i="10" s="1"/>
  <c r="AM34" i="10"/>
  <c r="U34" i="10"/>
  <c r="U35" i="10" s="1"/>
  <c r="U36" i="10" s="1"/>
  <c r="C34" i="10"/>
  <c r="BE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<sst xmlns="http://schemas.openxmlformats.org/spreadsheetml/2006/main" count="1140" uniqueCount="605">
  <si>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</si>
  <si>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</si>
  <si>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</si>
  <si>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</si>
  <si>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</si>
  <si>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</si>
  <si>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</si>
  <si>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</si>
  <si>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</si>
  <si>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</si>
  <si>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</si>
  <si>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</si>
  <si>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</si>
  <si>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</si>
  <si>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</si>
  <si>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</si>
  <si>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</si>
  <si>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</si>
  <si>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</si>
  <si>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</si>
  <si>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</si>
  <si>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</si>
  <si>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</si>
  <si>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</si>
  <si>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</si>
  <si>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</si>
  <si>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</si>
  <si>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</si>
  <si>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</si>
  <si>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</si>
  <si>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</si>
  <si>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</si>
  <si>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</si>
  <si>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</si>
  <si>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</si>
  <si>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</si>
  <si>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</si>
  <si>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</si>
  <si>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</si>
  <si>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</si>
  <si>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</si>
  <si>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</si>
  <si>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</si>
  <si>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</si>
  <si>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</si>
  <si>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</si>
  <si>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</si>
  <si>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</si>
  <si>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</si>
  <si>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</si>
  <si>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</si>
  <si>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</si>
  <si>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</si>
  <si>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</si>
  <si>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</si>
  <si>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</si>
  <si>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</si>
  <si>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</si>
  <si>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</si>
  <si>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</si>
  <si>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</si>
  <si>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</si>
  <si>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</si>
  <si>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</si>
  <si>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</si>
  <si>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</si>
  <si>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</si>
  <si>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</si>
  <si>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</si>
  <si>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</si>
  <si>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</si>
  <si>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</si>
  <si>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</si>
  <si>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</si>
  <si>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</si>
  <si>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</si>
  <si>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</si>
  <si>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</si>
  <si>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</si>
  <si>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</si>
  <si>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</si>
  <si>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</si>
  <si>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</si>
  <si>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</si>
  <si>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Ⅳ－２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</si>
  <si>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</si>
  <si>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</si>
  <si>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</si>
  <si>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</si>
  <si>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</si>
  <si>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</si>
  <si>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</si>
  <si>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</si>
  <si>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</si>
  <si>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</si>
  <si>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</si>
  <si>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</si>
  <si>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宇多津町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</si>
  <si>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</si>
  <si>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</si>
  <si>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</si>
  <si>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</si>
  <si>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</si>
  <si>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</si>
  <si>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</si>
  <si>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</si>
  <si>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</si>
  <si>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</si>
  <si>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</si>
  <si>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</si>
  <si>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</si>
  <si>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</si>
  <si>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</si>
  <si>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</si>
  <si>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</si>
  <si>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</si>
  <si>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</si>
  <si>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</si>
  <si>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</si>
  <si>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</si>
  <si>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</si>
  <si>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</si>
  <si>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</si>
  <si>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</si>
  <si>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</si>
  <si>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</si>
  <si>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</si>
  <si>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</si>
  <si>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</si>
  <si>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</si>
  <si>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</si>
  <si>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</si>
  <si>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</si>
  <si>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</si>
  <si>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</si>
  <si>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</si>
  <si>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</si>
  <si>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</si>
  <si>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</si>
  <si>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</si>
  <si>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</si>
  <si>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</si>
  <si>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</si>
  <si>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</si>
  <si>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</si>
  <si>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</si>
  <si>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</si>
  <si>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</si>
  <si>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</si>
  <si>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</si>
  <si>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</si>
  <si>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</si>
  <si>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</si>
  <si>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</si>
  <si>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</si>
  <si>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</si>
  <si>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</si>
  <si>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</si>
  <si>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</si>
  <si>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</si>
  <si>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</si>
  <si>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</si>
  <si>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</si>
  <si>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</si>
  <si>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</si>
  <si>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</si>
  <si>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</si>
  <si>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</si>
  <si>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</si>
  <si>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</si>
  <si>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</si>
  <si>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</si>
  <si>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</si>
  <si>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</si>
  <si>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</si>
  <si>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</si>
  <si>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</si>
  <si>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</si>
  <si>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</si>
  <si>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</si>
  <si>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</si>
  <si>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</si>
  <si>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</si>
  <si>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</si>
  <si>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</si>
  <si>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</si>
  <si>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</si>
  <si>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</si>
  <si>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</si>
  <si>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</si>
  <si>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</si>
  <si>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</si>
  <si>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</si>
  <si>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</si>
  <si>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</si>
  <si>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</si>
  <si>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</si>
  <si>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</si>
  <si>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</si>
  <si>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</si>
  <si>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</si>
  <si>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</si>
  <si>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</si>
  <si>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</si>
  <si>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</si>
  <si>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</si>
  <si>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</si>
  <si>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</si>
  <si>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</si>
  <si>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</si>
  <si>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</si>
  <si>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</si>
  <si>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</si>
  <si>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</si>
  <si>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</si>
  <si>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</si>
  <si>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</si>
  <si>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</si>
  <si>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香川県宇多津町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</si>
  <si>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</si>
  <si>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</si>
  <si>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</si>
  <si>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</si>
  <si>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</si>
  <si>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</si>
  <si>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</si>
  <si>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</si>
  <si>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</si>
  <si>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</si>
  <si>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</si>
  <si>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</si>
  <si>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</si>
  <si>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</si>
  <si>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</si>
  <si>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</si>
  <si>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</si>
  <si>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</si>
  <si>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</si>
  <si>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</si>
  <si>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</si>
  <si>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</si>
  <si>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</si>
  <si>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</si>
  <si>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</si>
  <si>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</si>
  <si>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</si>
  <si>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</si>
  <si>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</si>
  <si>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</si>
  <si>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</si>
  <si>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</si>
  <si>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</si>
  <si>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</si>
  <si>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</si>
  <si>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</si>
  <si>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</si>
  <si>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</si>
  <si>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</si>
  <si>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</si>
  <si>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</si>
  <si>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</si>
  <si>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</si>
  <si>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</si>
  <si>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</si>
  <si>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</si>
  <si>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</si>
  <si>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</si>
  <si>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</si>
  <si>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</si>
  <si>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</si>
  <si>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</si>
  <si>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</si>
  <si>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</si>
  <si>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</si>
  <si>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</si>
  <si>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</si>
  <si>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</si>
  <si>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</si>
  <si>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</si>
  <si>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</si>
  <si>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</si>
  <si>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</si>
  <si>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</si>
  <si>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</si>
  <si>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</si>
  <si>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</si>
  <si>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</si>
  <si>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</si>
  <si>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</si>
  <si>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</si>
  <si>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</si>
  <si>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</si>
  <si>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</si>
  <si>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</si>
  <si>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</si>
  <si>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</si>
  <si>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</si>
  <si>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</si>
  <si>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</si>
  <si>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</si>
  <si>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</si>
  <si>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</si>
  <si>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</si>
  <si>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</si>
  <si>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</si>
  <si>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</si>
  <si>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</si>
  <si>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</si>
  <si>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</si>
  <si>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</si>
  <si>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</si>
  <si>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</si>
  <si>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</si>
  <si>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</si>
  <si>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</si>
  <si>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</si>
  <si>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</si>
  <si>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</si>
  <si>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</si>
  <si>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</si>
  <si>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</si>
  <si>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</si>
  <si>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</si>
  <si>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</si>
  <si>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</si>
  <si>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</si>
  <si>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</si>
  <si>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</si>
  <si>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</si>
  <si>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</si>
  <si>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</si>
  <si>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</si>
  <si>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</si>
  <si>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</si>
  <si>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</si>
  <si>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</si>
  <si>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</si>
  <si>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</si>
  <si>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</si>
  <si>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</si>
  <si>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</si>
  <si>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</si>
  <si>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</si>
  <si>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</si>
  <si>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</si>
  <si>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</si>
  <si>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</si>
  <si>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</si>
  <si>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</si>
  <si>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</si>
  <si>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</si>
  <si>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</si>
  <si>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</si>
  <si>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</si>
  <si>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</si>
  <si>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</si>
  <si>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</si>
  <si>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</si>
  <si>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</si>
  <si>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</si>
  <si>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</si>
  <si>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</si>
  <si>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</si>
  <si>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</si>
  <si>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</si>
  <si>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</si>
  <si>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</si>
  <si>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</si>
  <si>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</si>
  <si>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</si>
  <si>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</si>
  <si>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</si>
  <si>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</si>
  <si>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</si>
  <si>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香川県宇多津町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</si>
  <si>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</si>
  <si>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</si>
  <si>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</si>
  <si>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</si>
  <si>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</si>
  <si>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</si>
  <si>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</si>
  <si>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</si>
  <si>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</si>
  <si>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</si>
  <si>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</si>
  <si>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</si>
  <si>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</si>
  <si>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</si>
  <si>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</si>
  <si>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</si>
  <si>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</si>
  <si>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</si>
  <si>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</si>
  <si>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</si>
  <si>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</si>
  <si>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</si>
  <si>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</si>
  <si>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</si>
  <si>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</si>
  <si>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</si>
  <si>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</si>
  <si>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</si>
  <si>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</si>
  <si>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</si>
  <si>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</si>
  <si>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</si>
  <si>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</si>
  <si>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</si>
  <si>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宇多津町国民健康保険特別会計</t>
    <phoneticPr fontId="5"/>
  </si>
  <si>
    <t>宇多津町介護保険特別会計</t>
    <phoneticPr fontId="5"/>
  </si>
  <si>
    <t>宇多津町後期高齢者医療特別会計</t>
    <phoneticPr fontId="5"/>
  </si>
  <si>
    <t>宇多津町下水道事業特別会計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</si>
  <si>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</si>
  <si>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</si>
  <si>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</si>
  <si>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</si>
  <si>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</si>
  <si>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</si>
  <si>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</si>
  <si>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</si>
  <si>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</si>
  <si>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</si>
  <si>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</si>
  <si>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</si>
  <si>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</si>
  <si>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</si>
  <si>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</si>
  <si>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</si>
  <si>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</si>
  <si>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</si>
  <si>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</si>
  <si>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</si>
  <si>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</si>
  <si>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</si>
  <si>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</si>
  <si>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</si>
  <si>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</si>
  <si>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</si>
  <si>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</si>
  <si>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</si>
  <si>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</si>
  <si>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</si>
  <si>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</si>
  <si>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</si>
  <si>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</si>
  <si>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</si>
  <si>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</si>
  <si>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</si>
  <si>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</si>
  <si>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</si>
  <si>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</si>
  <si>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</si>
  <si>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</si>
  <si>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</si>
  <si>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</si>
  <si>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</si>
  <si>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</si>
  <si>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</si>
  <si>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</si>
  <si>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</si>
  <si>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</si>
  <si>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</si>
  <si>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</si>
  <si>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</si>
  <si>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</si>
  <si>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</si>
  <si>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</si>
  <si>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</si>
  <si>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</si>
  <si>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</si>
  <si>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</si>
  <si>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宇多津町下水道事業特別会計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</si>
  <si>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</si>
  <si>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</si>
  <si>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宇多津町介護保険特別会計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</si>
  <si>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</si>
  <si>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宇多津町後期高齢者医療特別会計</t>
    <phoneticPr fontId="5"/>
  </si>
  <si>
    <t>(Ｆ)</t>
    <phoneticPr fontId="5"/>
  </si>
  <si>
    <t>宇多津町国民健康保険特別会計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</si>
  <si>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</si>
  <si>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</si>
  <si>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</si>
  <si>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</si>
  <si>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</si>
  <si>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</si>
  <si>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</si>
  <si>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</si>
  <si>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</si>
  <si>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</si>
  <si>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</si>
  <si>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</si>
  <si>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</si>
  <si>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</si>
  <si>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</si>
  <si>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</si>
  <si>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</si>
  <si>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</si>
  <si>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</si>
  <si>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</si>
  <si>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</si>
  <si>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</si>
  <si>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</si>
  <si>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</si>
  <si>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</si>
  <si>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</si>
  <si>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</si>
  <si>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</si>
  <si>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</si>
  <si>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</si>
  <si>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</si>
  <si>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</si>
  <si>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</si>
  <si>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</si>
  <si>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</si>
  <si>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</si>
  <si>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</si>
  <si>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</si>
  <si>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</si>
  <si>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</si>
  <si>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</si>
  <si>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</si>
  <si>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</si>
  <si>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</si>
  <si>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</si>
  <si>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</si>
  <si>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</si>
  <si>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</si>
  <si>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</si>
  <si>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</si>
  <si>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</si>
  <si>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</si>
  <si>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</si>
  <si>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</si>
  <si>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</si>
  <si>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</si>
  <si>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</si>
  <si>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</si>
  <si>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</si>
  <si>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</si>
  <si>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</si>
  <si>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</si>
  <si>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</si>
  <si>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</si>
  <si>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</si>
  <si>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</si>
  <si>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</si>
  <si>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</si>
  <si>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</si>
  <si>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</si>
  <si>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</si>
  <si>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</si>
  <si>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</si>
  <si>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</si>
  <si>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</si>
  <si>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</si>
  <si>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</si>
  <si>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</si>
  <si>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</si>
  <si>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</si>
  <si>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</si>
  <si>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</si>
  <si>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</si>
  <si>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12.72</t>
  </si>
  <si>
    <t>一般会計</t>
  </si>
  <si>
    <t>宇多津町国民健康保険特別会計</t>
  </si>
  <si>
    <t>宇多津町介護保険特別会計</t>
  </si>
  <si>
    <t>宇多津町下水道事業特別会計</t>
  </si>
  <si>
    <t>宇多津町後期高齢者医療特別会計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</si>
  <si>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</si>
  <si>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</si>
  <si>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</si>
  <si>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</si>
  <si>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</si>
  <si>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</si>
  <si>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</si>
  <si>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</si>
  <si>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</si>
  <si>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坂出、宇多津広域行政事務組合</t>
    <rPh sb="0" eb="2">
      <t>サカイデ</t>
    </rPh>
    <rPh sb="3" eb="6">
      <t>ウタヅ</t>
    </rPh>
    <rPh sb="6" eb="8">
      <t>コウイキ</t>
    </rPh>
    <rPh sb="8" eb="10">
      <t>ギョウセイ</t>
    </rPh>
    <rPh sb="10" eb="12">
      <t>ジム</t>
    </rPh>
    <rPh sb="12" eb="14">
      <t>クミアイ</t>
    </rPh>
    <phoneticPr fontId="2"/>
  </si>
  <si>
    <t>香川県中部広域競艇事業組合</t>
    <rPh sb="0" eb="3">
      <t>カガワケン</t>
    </rPh>
    <rPh sb="3" eb="5">
      <t>チュウブ</t>
    </rPh>
    <rPh sb="5" eb="7">
      <t>コウイキ</t>
    </rPh>
    <rPh sb="7" eb="9">
      <t>キョウテイ</t>
    </rPh>
    <rPh sb="9" eb="11">
      <t>ジギョウ</t>
    </rPh>
    <rPh sb="11" eb="13">
      <t>クミアイ</t>
    </rPh>
    <phoneticPr fontId="2"/>
  </si>
  <si>
    <t>香川県市町総合事務組合</t>
    <rPh sb="0" eb="3">
      <t>カガワケン</t>
    </rPh>
    <rPh sb="3" eb="5">
      <t>シチョウ</t>
    </rPh>
    <rPh sb="5" eb="7">
      <t>ソウゴウ</t>
    </rPh>
    <rPh sb="7" eb="9">
      <t>ジム</t>
    </rPh>
    <rPh sb="9" eb="11">
      <t>クミアイ</t>
    </rPh>
    <phoneticPr fontId="2"/>
  </si>
  <si>
    <t>香川県後期高齢者広域連合（一般）</t>
    <rPh sb="0" eb="3">
      <t>カガワケン</t>
    </rPh>
    <rPh sb="3" eb="5">
      <t>コウキ</t>
    </rPh>
    <rPh sb="5" eb="8">
      <t>コウレイシャ</t>
    </rPh>
    <rPh sb="8" eb="10">
      <t>コウイキ</t>
    </rPh>
    <rPh sb="10" eb="12">
      <t>レンゴウ</t>
    </rPh>
    <rPh sb="13" eb="15">
      <t>イッパン</t>
    </rPh>
    <phoneticPr fontId="2"/>
  </si>
  <si>
    <t>香川県後期高齢者広域連合（医療）</t>
    <rPh sb="0" eb="3">
      <t>カガワケン</t>
    </rPh>
    <rPh sb="3" eb="5">
      <t>コウキ</t>
    </rPh>
    <rPh sb="5" eb="8">
      <t>コウレイシャ</t>
    </rPh>
    <rPh sb="8" eb="10">
      <t>コウイキ</t>
    </rPh>
    <rPh sb="10" eb="12">
      <t>レンゴウ</t>
    </rPh>
    <rPh sb="13" eb="15">
      <t>イリョウ</t>
    </rPh>
    <phoneticPr fontId="2"/>
  </si>
  <si>
    <t>香川県広域水道企業団（水道）</t>
    <rPh sb="0" eb="3">
      <t>カガワケン</t>
    </rPh>
    <rPh sb="3" eb="5">
      <t>コウイキ</t>
    </rPh>
    <rPh sb="5" eb="7">
      <t>スイドウ</t>
    </rPh>
    <rPh sb="7" eb="9">
      <t>キギョウ</t>
    </rPh>
    <rPh sb="9" eb="10">
      <t>ダン</t>
    </rPh>
    <rPh sb="11" eb="13">
      <t>スイドウ</t>
    </rPh>
    <phoneticPr fontId="2"/>
  </si>
  <si>
    <t>香川県広域水道企業団（工業用水道）</t>
    <rPh sb="0" eb="3">
      <t>カガワケン</t>
    </rPh>
    <rPh sb="3" eb="5">
      <t>コウイキ</t>
    </rPh>
    <rPh sb="5" eb="7">
      <t>スイドウ</t>
    </rPh>
    <rPh sb="7" eb="9">
      <t>キギョウ</t>
    </rPh>
    <rPh sb="9" eb="10">
      <t>ダン</t>
    </rPh>
    <rPh sb="11" eb="14">
      <t>コウギョウヨウ</t>
    </rPh>
    <rPh sb="14" eb="16">
      <t>スイドウ</t>
    </rPh>
    <phoneticPr fontId="2"/>
  </si>
  <si>
    <t xml:space="preserve">※8：職員の状況については、令和3年地方公務員給与実態調査に基づいている。 </t>
  </si>
  <si>
    <t>-</t>
    <phoneticPr fontId="2"/>
  </si>
  <si>
    <t>法適用企業</t>
    <rPh sb="0" eb="1">
      <t>ホウ</t>
    </rPh>
    <rPh sb="1" eb="3">
      <t>テキヨウ</t>
    </rPh>
    <rPh sb="3" eb="5">
      <t>キギョウ</t>
    </rPh>
    <phoneticPr fontId="2"/>
  </si>
  <si>
    <t>（一財）宇多津町振興財団</t>
    <rPh sb="1" eb="3">
      <t>イチザイ</t>
    </rPh>
    <rPh sb="4" eb="8">
      <t>ウタヅチョウ</t>
    </rPh>
    <rPh sb="8" eb="10">
      <t>シンコウ</t>
    </rPh>
    <rPh sb="10" eb="12">
      <t>ザイダン</t>
    </rPh>
    <phoneticPr fontId="2"/>
  </si>
  <si>
    <t>宇多津町地域福祉基金</t>
    <rPh sb="0" eb="4">
      <t>ウタヅチョウ</t>
    </rPh>
    <rPh sb="4" eb="6">
      <t>チイキ</t>
    </rPh>
    <rPh sb="6" eb="8">
      <t>フクシ</t>
    </rPh>
    <rPh sb="8" eb="10">
      <t>キキン</t>
    </rPh>
    <phoneticPr fontId="5"/>
  </si>
  <si>
    <t>宇多津町ユープラザうたづ整備基金</t>
    <rPh sb="0" eb="4">
      <t>ウタヅチョウ</t>
    </rPh>
    <rPh sb="12" eb="14">
      <t>セイビ</t>
    </rPh>
    <rPh sb="14" eb="16">
      <t>キキン</t>
    </rPh>
    <phoneticPr fontId="5"/>
  </si>
  <si>
    <t>宇多津町新型コロナウイルス感染症対策基金</t>
    <rPh sb="0" eb="4">
      <t>ウタヅチョウ</t>
    </rPh>
    <rPh sb="4" eb="6">
      <t>シンガタ</t>
    </rPh>
    <rPh sb="13" eb="16">
      <t>カンセンショウ</t>
    </rPh>
    <rPh sb="16" eb="18">
      <t>タイサク</t>
    </rPh>
    <rPh sb="18" eb="20">
      <t>キキン</t>
    </rPh>
    <phoneticPr fontId="5"/>
  </si>
  <si>
    <t>宇多津町まちづくり基金</t>
    <rPh sb="0" eb="4">
      <t>ウタヅチョウ</t>
    </rPh>
    <rPh sb="9" eb="11">
      <t>キキン</t>
    </rPh>
    <phoneticPr fontId="5"/>
  </si>
  <si>
    <t>宇多津町災害対策基金</t>
    <rPh sb="0" eb="4">
      <t>ウタヅチョウ</t>
    </rPh>
    <rPh sb="4" eb="6">
      <t>サイガイ</t>
    </rPh>
    <rPh sb="6" eb="8">
      <t>タイサク</t>
    </rPh>
    <rPh sb="8" eb="10">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</si>
  <si>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</si>
  <si>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</si>
  <si>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前年度より、将来負担比率は数値化されておらず、今後も将来負担比率がないように、負債の調整等を行う。
また、有形固定資産減価償却率はR1年度より増加傾向であるが、類似団体と比較すると低い水準である。今後も今の水準を維持するために公共施設のマネジメントを実施していく。</t>
    <rPh sb="0" eb="3">
      <t>ゼンネンド</t>
    </rPh>
    <rPh sb="13" eb="16">
      <t>スウチカ</t>
    </rPh>
    <rPh sb="67" eb="69">
      <t>ネンド</t>
    </rPh>
    <rPh sb="73" eb="75">
      <t>ケイコウ</t>
    </rPh>
    <rPh sb="85" eb="87">
      <t>ヒカク</t>
    </rPh>
    <rPh sb="90" eb="91">
      <t>ヒク</t>
    </rPh>
    <rPh sb="92" eb="94">
      <t>スイジュン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</si>
  <si>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</si>
  <si>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</si>
  <si>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</si>
  <si>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</si>
  <si>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</si>
  <si>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</si>
  <si>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前年度より、将来負担比率は数値化されておらず、今後も将来負担比率がないように、負債の残高への注意はもちろんのこと、社会的要因により歳入が減少することを見越した上で、年々実質公債費比率が増加傾向にあるため、実質公債費比率の動きに留意しながら負債の管理を行っていく。</t>
    <rPh sb="82" eb="84">
      <t>ネンネン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</si>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</sst>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67343</c:v>
                </c:pt>
                <c:pt idx="1">
                  <c:v>73475</c:v>
                </c:pt>
                <c:pt idx="2">
                  <c:v>87464</c:v>
                </c:pt>
                <c:pt idx="3">
                  <c:v>96248</c:v>
                </c:pt>
                <c:pt idx="4">
                  <c:v>76413</c:v>
                </c:pt>
              </c:numCache>
            </c:numRef>
          </c:val>
          <c:smooth val="0"/>
          <c:extLst>
            <c:ext xmlns:c16="http://schemas.microsoft.com/office/drawing/2014/chart" uri="{C3380CC4-5D6E-409C-BE32-E72D297353CC}">
              <c16:uniqueId val="{00000000-2C45-461B-A69E-7D8781AFCBF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75140</c:v>
                </c:pt>
                <c:pt idx="1">
                  <c:v>33410</c:v>
                </c:pt>
                <c:pt idx="2">
                  <c:v>86752</c:v>
                </c:pt>
                <c:pt idx="3">
                  <c:v>37798</c:v>
                </c:pt>
                <c:pt idx="4">
                  <c:v>64873</c:v>
                </c:pt>
              </c:numCache>
            </c:numRef>
          </c:val>
          <c:smooth val="0"/>
          <c:extLst>
            <c:ext xmlns:c16="http://schemas.microsoft.com/office/drawing/2014/chart" uri="{C3380CC4-5D6E-409C-BE32-E72D297353CC}">
              <c16:uniqueId val="{00000001-2C45-461B-A69E-7D8781AFCBF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12.58</c:v>
                </c:pt>
                <c:pt idx="1">
                  <c:v>10.63</c:v>
                </c:pt>
                <c:pt idx="2">
                  <c:v>9.4600000000000009</c:v>
                </c:pt>
                <c:pt idx="3">
                  <c:v>10.86</c:v>
                </c:pt>
                <c:pt idx="4">
                  <c:v>13.37</c:v>
                </c:pt>
              </c:numCache>
            </c:numRef>
          </c:val>
          <c:extLst>
            <c:ext xmlns:c16="http://schemas.microsoft.com/office/drawing/2014/chart" uri="{C3380CC4-5D6E-409C-BE32-E72D297353CC}">
              <c16:uniqueId val="{00000000-BB96-4B26-AE1C-212A6253CEE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40.07</c:v>
                </c:pt>
                <c:pt idx="1">
                  <c:v>44.15</c:v>
                </c:pt>
                <c:pt idx="2">
                  <c:v>32.32</c:v>
                </c:pt>
                <c:pt idx="3">
                  <c:v>30.83</c:v>
                </c:pt>
                <c:pt idx="4">
                  <c:v>37.61</c:v>
                </c:pt>
              </c:numCache>
            </c:numRef>
          </c:val>
          <c:extLst>
            <c:ext xmlns:c16="http://schemas.microsoft.com/office/drawing/2014/chart" uri="{C3380CC4-5D6E-409C-BE32-E72D297353CC}">
              <c16:uniqueId val="{00000001-BB96-4B26-AE1C-212A6253CEE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0.1</c:v>
                </c:pt>
                <c:pt idx="1">
                  <c:v>2.33</c:v>
                </c:pt>
                <c:pt idx="2">
                  <c:v>-12.72</c:v>
                </c:pt>
                <c:pt idx="3">
                  <c:v>5.44</c:v>
                </c:pt>
                <c:pt idx="4">
                  <c:v>11.93</c:v>
                </c:pt>
              </c:numCache>
            </c:numRef>
          </c:val>
          <c:smooth val="0"/>
          <c:extLst>
            <c:ext xmlns:c16="http://schemas.microsoft.com/office/drawing/2014/chart" uri="{C3380CC4-5D6E-409C-BE32-E72D297353CC}">
              <c16:uniqueId val="{00000002-BB96-4B26-AE1C-212A6253CEE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5.46</c:v>
                </c:pt>
                <c:pt idx="2">
                  <c:v>#N/A</c:v>
                </c:pt>
                <c:pt idx="3">
                  <c:v>0</c:v>
                </c:pt>
                <c:pt idx="4">
                  <c:v>#N/A</c:v>
                </c:pt>
                <c:pt idx="5">
                  <c:v>0.01</c:v>
                </c:pt>
                <c:pt idx="6">
                  <c:v>#N/A</c:v>
                </c:pt>
                <c:pt idx="7">
                  <c:v>0</c:v>
                </c:pt>
                <c:pt idx="8">
                  <c:v>0</c:v>
                </c:pt>
                <c:pt idx="9">
                  <c:v>0</c:v>
                </c:pt>
              </c:numCache>
            </c:numRef>
          </c:val>
          <c:extLst>
            <c:ext xmlns:c16="http://schemas.microsoft.com/office/drawing/2014/chart" uri="{C3380CC4-5D6E-409C-BE32-E72D297353CC}">
              <c16:uniqueId val="{00000000-C8C5-4F68-801E-A5FB4A62948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8C5-4F68-801E-A5FB4A62948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8C5-4F68-801E-A5FB4A62948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8C5-4F68-801E-A5FB4A629489}"/>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C8C5-4F68-801E-A5FB4A629489}"/>
            </c:ext>
          </c:extLst>
        </c:ser>
        <c:ser>
          <c:idx val="5"/>
          <c:order val="5"/>
          <c:tx>
            <c:strRef>
              <c:f>データシート!$A$32</c:f>
              <c:strCache>
                <c:ptCount val="1"/>
                <c:pt idx="0">
                  <c:v>宇多津町後期高齢者医療特別会計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0.12</c:v>
                </c:pt>
                <c:pt idx="2">
                  <c:v>#N/A</c:v>
                </c:pt>
                <c:pt idx="3">
                  <c:v>0.13</c:v>
                </c:pt>
                <c:pt idx="4">
                  <c:v>#N/A</c:v>
                </c:pt>
                <c:pt idx="5">
                  <c:v>0.12</c:v>
                </c:pt>
                <c:pt idx="6">
                  <c:v>#N/A</c:v>
                </c:pt>
                <c:pt idx="7">
                  <c:v>0.13</c:v>
                </c:pt>
                <c:pt idx="8">
                  <c:v>#N/A</c:v>
                </c:pt>
                <c:pt idx="9">
                  <c:v>0.11</c:v>
                </c:pt>
              </c:numCache>
            </c:numRef>
          </c:val>
          <c:extLst>
            <c:ext xmlns:c16="http://schemas.microsoft.com/office/drawing/2014/chart" uri="{C3380CC4-5D6E-409C-BE32-E72D297353CC}">
              <c16:uniqueId val="{00000005-C8C5-4F68-801E-A5FB4A629489}"/>
            </c:ext>
          </c:extLst>
        </c:ser>
        <c:ser>
          <c:idx val="6"/>
          <c:order val="6"/>
          <c:tx>
            <c:strRef>
              <c:f>データシート!$A$33</c:f>
              <c:strCache>
                <c:ptCount val="1"/>
                <c:pt idx="0">
                  <c:v>宇多津町下水道事業特別会計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0.6</c:v>
                </c:pt>
                <c:pt idx="2">
                  <c:v>#N/A</c:v>
                </c:pt>
                <c:pt idx="3">
                  <c:v>0.38</c:v>
                </c:pt>
                <c:pt idx="4">
                  <c:v>#N/A</c:v>
                </c:pt>
                <c:pt idx="5">
                  <c:v>0.51</c:v>
                </c:pt>
                <c:pt idx="6">
                  <c:v>#N/A</c:v>
                </c:pt>
                <c:pt idx="7">
                  <c:v>0.45</c:v>
                </c:pt>
                <c:pt idx="8">
                  <c:v>#N/A</c:v>
                </c:pt>
                <c:pt idx="9">
                  <c:v>0.41</c:v>
                </c:pt>
              </c:numCache>
            </c:numRef>
          </c:val>
          <c:extLst>
            <c:ext xmlns:c16="http://schemas.microsoft.com/office/drawing/2014/chart" uri="{C3380CC4-5D6E-409C-BE32-E72D297353CC}">
              <c16:uniqueId val="{00000006-C8C5-4F68-801E-A5FB4A629489}"/>
            </c:ext>
          </c:extLst>
        </c:ser>
        <c:ser>
          <c:idx val="7"/>
          <c:order val="7"/>
          <c:tx>
            <c:strRef>
              <c:f>データシート!$A$34</c:f>
              <c:strCache>
                <c:ptCount val="1"/>
                <c:pt idx="0">
                  <c:v>宇多津町介護保険特別会計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1.8</c:v>
                </c:pt>
                <c:pt idx="2">
                  <c:v>#N/A</c:v>
                </c:pt>
                <c:pt idx="3">
                  <c:v>1.46</c:v>
                </c:pt>
                <c:pt idx="4">
                  <c:v>#N/A</c:v>
                </c:pt>
                <c:pt idx="5">
                  <c:v>1.71</c:v>
                </c:pt>
                <c:pt idx="6">
                  <c:v>#N/A</c:v>
                </c:pt>
                <c:pt idx="7">
                  <c:v>2.42</c:v>
                </c:pt>
                <c:pt idx="8">
                  <c:v>#N/A</c:v>
                </c:pt>
                <c:pt idx="9">
                  <c:v>0.89</c:v>
                </c:pt>
              </c:numCache>
            </c:numRef>
          </c:val>
          <c:extLst>
            <c:ext xmlns:c16="http://schemas.microsoft.com/office/drawing/2014/chart" uri="{C3380CC4-5D6E-409C-BE32-E72D297353CC}">
              <c16:uniqueId val="{00000007-C8C5-4F68-801E-A5FB4A629489}"/>
            </c:ext>
          </c:extLst>
        </c:ser>
        <c:ser>
          <c:idx val="8"/>
          <c:order val="8"/>
          <c:tx>
            <c:strRef>
              <c:f>データシート!$A$35</c:f>
              <c:strCache>
                <c:ptCount val="1"/>
                <c:pt idx="0">
                  <c:v>宇多津町国民健康保険特別会計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5.42</c:v>
                </c:pt>
                <c:pt idx="2">
                  <c:v>#N/A</c:v>
                </c:pt>
                <c:pt idx="3">
                  <c:v>4.3600000000000003</c:v>
                </c:pt>
                <c:pt idx="4">
                  <c:v>#N/A</c:v>
                </c:pt>
                <c:pt idx="5">
                  <c:v>2.4300000000000002</c:v>
                </c:pt>
                <c:pt idx="6">
                  <c:v>#N/A</c:v>
                </c:pt>
                <c:pt idx="7">
                  <c:v>2.08</c:v>
                </c:pt>
                <c:pt idx="8">
                  <c:v>#N/A</c:v>
                </c:pt>
                <c:pt idx="9">
                  <c:v>1.73</c:v>
                </c:pt>
              </c:numCache>
            </c:numRef>
          </c:val>
          <c:extLst>
            <c:ext xmlns:c16="http://schemas.microsoft.com/office/drawing/2014/chart" uri="{C3380CC4-5D6E-409C-BE32-E72D297353CC}">
              <c16:uniqueId val="{00000008-C8C5-4F68-801E-A5FB4A62948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12.57</c:v>
                </c:pt>
                <c:pt idx="2">
                  <c:v>#N/A</c:v>
                </c:pt>
                <c:pt idx="3">
                  <c:v>10.62</c:v>
                </c:pt>
                <c:pt idx="4">
                  <c:v>#N/A</c:v>
                </c:pt>
                <c:pt idx="5">
                  <c:v>9.44</c:v>
                </c:pt>
                <c:pt idx="6">
                  <c:v>#N/A</c:v>
                </c:pt>
                <c:pt idx="7">
                  <c:v>10.85</c:v>
                </c:pt>
                <c:pt idx="8">
                  <c:v>#N/A</c:v>
                </c:pt>
                <c:pt idx="9">
                  <c:v>13.37</c:v>
                </c:pt>
              </c:numCache>
            </c:numRef>
          </c:val>
          <c:extLst>
            <c:ext xmlns:c16="http://schemas.microsoft.com/office/drawing/2014/chart" uri="{C3380CC4-5D6E-409C-BE32-E72D297353CC}">
              <c16:uniqueId val="{00000009-C8C5-4F68-801E-A5FB4A62948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460</c:v>
                </c:pt>
                <c:pt idx="5">
                  <c:v>465</c:v>
                </c:pt>
                <c:pt idx="8">
                  <c:v>439</c:v>
                </c:pt>
                <c:pt idx="11">
                  <c:v>438</c:v>
                </c:pt>
                <c:pt idx="14">
                  <c:v>428</c:v>
                </c:pt>
              </c:numCache>
            </c:numRef>
          </c:val>
          <c:extLst>
            <c:ext xmlns:c16="http://schemas.microsoft.com/office/drawing/2014/chart" uri="{C3380CC4-5D6E-409C-BE32-E72D297353CC}">
              <c16:uniqueId val="{00000000-DE42-4098-81C6-38C2E45253A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E42-4098-81C6-38C2E45253A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31</c:v>
                </c:pt>
                <c:pt idx="3">
                  <c:v>31</c:v>
                </c:pt>
                <c:pt idx="6">
                  <c:v>31</c:v>
                </c:pt>
                <c:pt idx="9">
                  <c:v>31</c:v>
                </c:pt>
                <c:pt idx="12">
                  <c:v>31</c:v>
                </c:pt>
              </c:numCache>
            </c:numRef>
          </c:val>
          <c:extLst>
            <c:ext xmlns:c16="http://schemas.microsoft.com/office/drawing/2014/chart" uri="{C3380CC4-5D6E-409C-BE32-E72D297353CC}">
              <c16:uniqueId val="{00000002-DE42-4098-81C6-38C2E45253A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E42-4098-81C6-38C2E45253A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170</c:v>
                </c:pt>
                <c:pt idx="3">
                  <c:v>154</c:v>
                </c:pt>
                <c:pt idx="6">
                  <c:v>142</c:v>
                </c:pt>
                <c:pt idx="9">
                  <c:v>105</c:v>
                </c:pt>
                <c:pt idx="12">
                  <c:v>80</c:v>
                </c:pt>
              </c:numCache>
            </c:numRef>
          </c:val>
          <c:extLst>
            <c:ext xmlns:c16="http://schemas.microsoft.com/office/drawing/2014/chart" uri="{C3380CC4-5D6E-409C-BE32-E72D297353CC}">
              <c16:uniqueId val="{00000004-DE42-4098-81C6-38C2E45253A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E42-4098-81C6-38C2E45253A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E42-4098-81C6-38C2E45253A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436</c:v>
                </c:pt>
                <c:pt idx="3">
                  <c:v>441</c:v>
                </c:pt>
                <c:pt idx="6">
                  <c:v>466</c:v>
                </c:pt>
                <c:pt idx="9">
                  <c:v>501</c:v>
                </c:pt>
                <c:pt idx="12">
                  <c:v>515</c:v>
                </c:pt>
              </c:numCache>
            </c:numRef>
          </c:val>
          <c:extLst>
            <c:ext xmlns:c16="http://schemas.microsoft.com/office/drawing/2014/chart" uri="{C3380CC4-5D6E-409C-BE32-E72D297353CC}">
              <c16:uniqueId val="{00000007-DE42-4098-81C6-38C2E45253A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177</c:v>
                </c:pt>
                <c:pt idx="2">
                  <c:v>#N/A</c:v>
                </c:pt>
                <c:pt idx="3">
                  <c:v>#N/A</c:v>
                </c:pt>
                <c:pt idx="4">
                  <c:v>161</c:v>
                </c:pt>
                <c:pt idx="5">
                  <c:v>#N/A</c:v>
                </c:pt>
                <c:pt idx="6">
                  <c:v>#N/A</c:v>
                </c:pt>
                <c:pt idx="7">
                  <c:v>200</c:v>
                </c:pt>
                <c:pt idx="8">
                  <c:v>#N/A</c:v>
                </c:pt>
                <c:pt idx="9">
                  <c:v>#N/A</c:v>
                </c:pt>
                <c:pt idx="10">
                  <c:v>199</c:v>
                </c:pt>
                <c:pt idx="11">
                  <c:v>#N/A</c:v>
                </c:pt>
                <c:pt idx="12">
                  <c:v>#N/A</c:v>
                </c:pt>
                <c:pt idx="13">
                  <c:v>198</c:v>
                </c:pt>
                <c:pt idx="14">
                  <c:v>#N/A</c:v>
                </c:pt>
              </c:numCache>
            </c:numRef>
          </c:val>
          <c:smooth val="0"/>
          <c:extLst>
            <c:ext xmlns:c16="http://schemas.microsoft.com/office/drawing/2014/chart" uri="{C3380CC4-5D6E-409C-BE32-E72D297353CC}">
              <c16:uniqueId val="{00000008-DE42-4098-81C6-38C2E45253A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5190</c:v>
                </c:pt>
                <c:pt idx="5">
                  <c:v>5122</c:v>
                </c:pt>
                <c:pt idx="8">
                  <c:v>5167</c:v>
                </c:pt>
                <c:pt idx="11">
                  <c:v>5370</c:v>
                </c:pt>
                <c:pt idx="14">
                  <c:v>5345</c:v>
                </c:pt>
              </c:numCache>
            </c:numRef>
          </c:val>
          <c:extLst>
            <c:ext xmlns:c16="http://schemas.microsoft.com/office/drawing/2014/chart" uri="{C3380CC4-5D6E-409C-BE32-E72D297353CC}">
              <c16:uniqueId val="{00000000-8778-4177-9F13-A17FA275347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116</c:v>
                </c:pt>
                <c:pt idx="5">
                  <c:v>99</c:v>
                </c:pt>
                <c:pt idx="8">
                  <c:v>59</c:v>
                </c:pt>
                <c:pt idx="11">
                  <c:v>29</c:v>
                </c:pt>
                <c:pt idx="14">
                  <c:v>0</c:v>
                </c:pt>
              </c:numCache>
            </c:numRef>
          </c:val>
          <c:extLst>
            <c:ext xmlns:c16="http://schemas.microsoft.com/office/drawing/2014/chart" uri="{C3380CC4-5D6E-409C-BE32-E72D297353CC}">
              <c16:uniqueId val="{00000001-8778-4177-9F13-A17FA275347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2741</c:v>
                </c:pt>
                <c:pt idx="5">
                  <c:v>2907</c:v>
                </c:pt>
                <c:pt idx="8">
                  <c:v>2500</c:v>
                </c:pt>
                <c:pt idx="11">
                  <c:v>2224</c:v>
                </c:pt>
                <c:pt idx="14">
                  <c:v>2873</c:v>
                </c:pt>
              </c:numCache>
            </c:numRef>
          </c:val>
          <c:extLst>
            <c:ext xmlns:c16="http://schemas.microsoft.com/office/drawing/2014/chart" uri="{C3380CC4-5D6E-409C-BE32-E72D297353CC}">
              <c16:uniqueId val="{00000002-8778-4177-9F13-A17FA275347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778-4177-9F13-A17FA275347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778-4177-9F13-A17FA275347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778-4177-9F13-A17FA275347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563</c:v>
                </c:pt>
                <c:pt idx="3">
                  <c:v>562</c:v>
                </c:pt>
                <c:pt idx="6">
                  <c:v>535</c:v>
                </c:pt>
                <c:pt idx="9">
                  <c:v>507</c:v>
                </c:pt>
                <c:pt idx="12">
                  <c:v>465</c:v>
                </c:pt>
              </c:numCache>
            </c:numRef>
          </c:val>
          <c:extLst>
            <c:ext xmlns:c16="http://schemas.microsoft.com/office/drawing/2014/chart" uri="{C3380CC4-5D6E-409C-BE32-E72D297353CC}">
              <c16:uniqueId val="{00000006-8778-4177-9F13-A17FA275347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51</c:v>
                </c:pt>
                <c:pt idx="12">
                  <c:v>73</c:v>
                </c:pt>
              </c:numCache>
            </c:numRef>
          </c:val>
          <c:extLst>
            <c:ext xmlns:c16="http://schemas.microsoft.com/office/drawing/2014/chart" uri="{C3380CC4-5D6E-409C-BE32-E72D297353CC}">
              <c16:uniqueId val="{00000007-8778-4177-9F13-A17FA275347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1597</c:v>
                </c:pt>
                <c:pt idx="3">
                  <c:v>1505</c:v>
                </c:pt>
                <c:pt idx="6">
                  <c:v>1399</c:v>
                </c:pt>
                <c:pt idx="9">
                  <c:v>1265</c:v>
                </c:pt>
                <c:pt idx="12">
                  <c:v>1102</c:v>
                </c:pt>
              </c:numCache>
            </c:numRef>
          </c:val>
          <c:extLst>
            <c:ext xmlns:c16="http://schemas.microsoft.com/office/drawing/2014/chart" uri="{C3380CC4-5D6E-409C-BE32-E72D297353CC}">
              <c16:uniqueId val="{00000008-8778-4177-9F13-A17FA275347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301</c:v>
                </c:pt>
                <c:pt idx="3">
                  <c:v>270</c:v>
                </c:pt>
                <c:pt idx="6">
                  <c:v>239</c:v>
                </c:pt>
                <c:pt idx="9">
                  <c:v>205</c:v>
                </c:pt>
                <c:pt idx="12">
                  <c:v>152</c:v>
                </c:pt>
              </c:numCache>
            </c:numRef>
          </c:val>
          <c:extLst>
            <c:ext xmlns:c16="http://schemas.microsoft.com/office/drawing/2014/chart" uri="{C3380CC4-5D6E-409C-BE32-E72D297353CC}">
              <c16:uniqueId val="{00000009-8778-4177-9F13-A17FA275347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6174</c:v>
                </c:pt>
                <c:pt idx="3">
                  <c:v>6043</c:v>
                </c:pt>
                <c:pt idx="6">
                  <c:v>6031</c:v>
                </c:pt>
                <c:pt idx="9">
                  <c:v>5588</c:v>
                </c:pt>
                <c:pt idx="12">
                  <c:v>5731</c:v>
                </c:pt>
              </c:numCache>
            </c:numRef>
          </c:val>
          <c:extLst>
            <c:ext xmlns:c16="http://schemas.microsoft.com/office/drawing/2014/chart" uri="{C3380CC4-5D6E-409C-BE32-E72D297353CC}">
              <c16:uniqueId val="{0000000A-8778-4177-9F13-A17FA275347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588</c:v>
                </c:pt>
                <c:pt idx="2">
                  <c:v>#N/A</c:v>
                </c:pt>
                <c:pt idx="3">
                  <c:v>#N/A</c:v>
                </c:pt>
                <c:pt idx="4">
                  <c:v>252</c:v>
                </c:pt>
                <c:pt idx="5">
                  <c:v>#N/A</c:v>
                </c:pt>
                <c:pt idx="6">
                  <c:v>#N/A</c:v>
                </c:pt>
                <c:pt idx="7">
                  <c:v>479</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778-4177-9F13-A17FA275347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1300</c:v>
                </c:pt>
                <c:pt idx="1">
                  <c:v>1278</c:v>
                </c:pt>
                <c:pt idx="2">
                  <c:v>1665</c:v>
                </c:pt>
              </c:numCache>
            </c:numRef>
          </c:val>
          <c:extLst>
            <c:ext xmlns:c16="http://schemas.microsoft.com/office/drawing/2014/chart" uri="{C3380CC4-5D6E-409C-BE32-E72D297353CC}">
              <c16:uniqueId val="{00000000-DA60-4E93-8C47-1BB03D49029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237</c:v>
                </c:pt>
                <c:pt idx="1">
                  <c:v>60</c:v>
                </c:pt>
                <c:pt idx="2">
                  <c:v>60</c:v>
                </c:pt>
              </c:numCache>
            </c:numRef>
          </c:val>
          <c:extLst>
            <c:ext xmlns:c16="http://schemas.microsoft.com/office/drawing/2014/chart" uri="{C3380CC4-5D6E-409C-BE32-E72D297353CC}">
              <c16:uniqueId val="{00000001-DA60-4E93-8C47-1BB03D49029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636</c:v>
                </c:pt>
                <c:pt idx="1">
                  <c:v>552</c:v>
                </c:pt>
                <c:pt idx="2">
                  <c:v>681</c:v>
                </c:pt>
              </c:numCache>
            </c:numRef>
          </c:val>
          <c:extLst>
            <c:ext xmlns:c16="http://schemas.microsoft.com/office/drawing/2014/chart" uri="{C3380CC4-5D6E-409C-BE32-E72D297353CC}">
              <c16:uniqueId val="{00000002-DA60-4E93-8C47-1BB03D49029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{A74C275E-C68B-4B7E-BF4E-311B01CB42DF}</c15:txfldGUID>
                      <c15:f>[1]公会計指標分析・財政指標組合せ分析表!$BP$50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CFB-41F5-A355-5B5DA0C0064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{CC58720D-0253-4197-B6D9-B4D2F75C130D}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CFB-41F5-A355-5B5DA0C0064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{E51945A6-D2CA-4986-8B53-0DE894FD5EBA}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CFB-41F5-A355-5B5DA0C0064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{4ADD087B-BA50-475D-A41D-5B7E00908F9E}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CFB-41F5-A355-5B5DA0C0064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{4C095DCC-C9E9-4103-9A43-D2E54ADC839E}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CFB-41F5-A355-5B5DA0C00646}"/>
                </c:ext>
              </c:extLst>
            </c:dLbl>
            <c:dLbl>
              <c:idx val="8"/>
              <c:tx>
                <c:strRef>
                  <c:f>[1]公会計指標分析・財政指標組合せ分析表!$BX$50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{E69FF91D-294A-4909-9547-6DB36F6BAF72}</c15:txfldGUID>
                      <c15:f>[1]公会計指標分析・財政指標組合せ分析表!$BX$50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CFB-41F5-A355-5B5DA0C00646}"/>
                </c:ext>
              </c:extLst>
            </c:dLbl>
            <c:dLbl>
              <c:idx val="16"/>
              <c:tx>
                <c:strRef>
                  <c:f>[1]公会計指標分析・財政指標組合せ分析表!$CF$50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{1C926C77-D3F4-4037-9DB1-ED0B4ED8CCB7}</c15:txfldGUID>
                      <c15:f>[1]公会計指標分析・財政指標組合せ分析表!$CF$50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CFB-41F5-A355-5B5DA0C00646}"/>
                </c:ext>
              </c:extLst>
            </c:dLbl>
            <c:dLbl>
              <c:idx val="24"/>
              <c:tx>
                <c:strRef>
                  <c:f>[1]公会計指標分析・財政指標組合せ分析表!$CN$50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{C33196BF-FCAE-4AEE-A2E5-CB84877641E6}</c15:txfldGUID>
                      <c15:f>[1]公会計指標分析・財政指標組合せ分析表!$CN$50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CFB-41F5-A355-5B5DA0C00646}"/>
                </c:ext>
              </c:extLst>
            </c:dLbl>
            <c:dLbl>
              <c:idx val="32"/>
              <c:tx>
                <c:strRef>
                  <c:f>[1]公会計指標分析・財政指標組合せ分析表!$CV$50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{FB37DC53-599E-4DE3-B766-C50F735D6897}</c15:txfldGUID>
                      <c15:f>[1]公会計指標分析・財政指標組合せ分析表!$CV$50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CFB-41F5-A355-5B5DA0C0064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#,##0.0;"▲ "#,##0.0</c:formatCode>
                <c:ptCount val="40"/>
                <c:pt idx="0">
                  <c:v>55.2</c:v>
                </c:pt>
                <c:pt idx="8">
                  <c:v>55.1</c:v>
                </c:pt>
                <c:pt idx="16">
                  <c:v>53.9</c:v>
                </c:pt>
                <c:pt idx="24">
                  <c:v>55.3</c:v>
                </c:pt>
                <c:pt idx="32">
                  <c:v>56</c:v>
                </c:pt>
              </c:numCache>
            </c:numRef>
          </c:xVal>
          <c:yVal>
            <c:numRef>
              <c:f>[1]公会計指標分析・財政指標組合せ分析表!$BP$51:$DC$51</c:f>
              <c:numCache>
                <c:formatCode>#,##0.0;"▲ "#,##0.0</c:formatCode>
                <c:ptCount val="40"/>
                <c:pt idx="0">
                  <c:v>16.600000000000001</c:v>
                </c:pt>
                <c:pt idx="8">
                  <c:v>7</c:v>
                </c:pt>
                <c:pt idx="16">
                  <c:v>13.3</c:v>
                </c:pt>
              </c:numCache>
            </c:numRef>
          </c:yVal>
          <c:smooth val="0"/>
          <c:extLst>
            <c:ext xmlns:c16="http://schemas.microsoft.com/office/drawing/2014/chart" uri="{C3380CC4-5D6E-409C-BE32-E72D297353CC}">
              <c16:uniqueId val="{00000009-9CFB-41F5-A355-5B5DA0C00646}"/>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{677EA007-74CD-439D-A432-58F1364A3E2F}</c15:txfldGUID>
                      <c15:f>[1]公会計指標分析・財政指標組合せ分析表!$BP$50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CFB-41F5-A355-5B5DA0C0064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{4C54FC6A-28E4-4CCC-B7F0-401A7BC44153}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CFB-41F5-A355-5B5DA0C0064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{B183D1C3-D860-4BAE-9557-78DA6FB1374E}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CFB-41F5-A355-5B5DA0C0064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{7AEFBEDD-FEFD-4F29-A428-543B39A97F1F}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CFB-41F5-A355-5B5DA0C0064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{D4DB9D5E-25AF-4D21-9E63-3B0BDEE0B3E6}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CFB-41F5-A355-5B5DA0C00646}"/>
                </c:ext>
              </c:extLst>
            </c:dLbl>
            <c:dLbl>
              <c:idx val="8"/>
              <c:layout>
                <c:manualLayout>
                  <c:x val="0"/>
                  <c:y val="-1.2608562981182358E-2"/>
                </c:manualLayout>
              </c:layout>
              <c:tx>
                <c:strRef>
                  <c:f>[1]公会計指標分析・財政指標組合せ分析表!$BX$50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{0A7DABE0-AE54-440C-AD68-3FEDAD68F67B}</c15:txfldGUID>
                      <c15:f>[1]公会計指標分析・財政指標組合せ分析表!$BX$50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CFB-41F5-A355-5B5DA0C00646}"/>
                </c:ext>
              </c:extLst>
            </c:dLbl>
            <c:dLbl>
              <c:idx val="16"/>
              <c:layout>
                <c:manualLayout>
                  <c:x val="0"/>
                  <c:y val="1.2608562981182358E-2"/>
                </c:manualLayout>
              </c:layout>
              <c:tx>
                <c:strRef>
                  <c:f>[1]公会計指標分析・財政指標組合せ分析表!$CF$50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{DFDC10A5-8D0F-4070-A135-2EF219E7BE36}</c15:txfldGUID>
                      <c15:f>[1]公会計指標分析・財政指標組合せ分析表!$CF$50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CFB-41F5-A355-5B5DA0C00646}"/>
                </c:ext>
              </c:extLst>
            </c:dLbl>
            <c:dLbl>
              <c:idx val="24"/>
              <c:tx>
                <c:strRef>
                  <c:f>[1]公会計指標分析・財政指標組合せ分析表!$CN$50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{BCEC3658-742C-4FE8-997E-3D6DBF8E1047}</c15:txfldGUID>
                      <c15:f>[1]公会計指標分析・財政指標組合せ分析表!$CN$50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CFB-41F5-A355-5B5DA0C00646}"/>
                </c:ext>
              </c:extLst>
            </c:dLbl>
            <c:dLbl>
              <c:idx val="32"/>
              <c:tx>
                <c:strRef>
                  <c:f>[1]公会計指標分析・財政指標組合せ分析表!$CV$50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{13F14A64-D92D-42A1-A952-C657EF8E339A}</c15:txfldGUID>
                      <c15:f>[1]公会計指標分析・財政指標組合せ分析表!$CV$50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CFB-41F5-A355-5B5DA0C0064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#,##0.0;"▲ "#,##0.0</c:formatCode>
                <c:ptCount val="40"/>
                <c:pt idx="0">
                  <c:v>59.7</c:v>
                </c:pt>
                <c:pt idx="8">
                  <c:v>60.3</c:v>
                </c:pt>
                <c:pt idx="16">
                  <c:v>60.5</c:v>
                </c:pt>
                <c:pt idx="24">
                  <c:v>61.2</c:v>
                </c:pt>
                <c:pt idx="32">
                  <c:v>62.8</c:v>
                </c:pt>
              </c:numCache>
            </c:numRef>
          </c:xVal>
          <c:yVal>
            <c:numRef>
              <c:f>[1]公会計指標分析・財政指標組合せ分析表!$BP$55:$DC$55</c:f>
              <c:numCache>
                <c:formatCode>#,##0.0;"▲ "#,##0.0</c:formatCode>
                <c:ptCount val="40"/>
                <c:pt idx="0">
                  <c:v>28.5</c:v>
                </c:pt>
                <c:pt idx="8">
                  <c:v>20.5</c:v>
                </c:pt>
                <c:pt idx="16">
                  <c:v>21.4</c:v>
                </c:pt>
                <c:pt idx="24">
                  <c:v>12.8</c:v>
                </c:pt>
                <c:pt idx="32">
                  <c:v>0</c:v>
                </c:pt>
              </c:numCache>
            </c:numRef>
          </c:yVal>
          <c:smooth val="0"/>
          <c:extLst>
            <c:ext xmlns:c16="http://schemas.microsoft.com/office/drawing/2014/chart" uri="{C3380CC4-5D6E-409C-BE32-E72D297353CC}">
              <c16:uniqueId val="{00000013-9CFB-41F5-A355-5B5DA0C00646}"/>
            </c:ext>
          </c:extLst>
        </c:ser>
        <c:dLbls>
          <c:showLegendKey val="0"/>
          <c:showVal val="1"/>
          <c:showCatName val="0"/>
          <c:showSerName val="0"/>
          <c:showPercent val="0"/>
          <c:showBubbleSize val="0"/>
        </c:dLbls>
        <c:axId val="46179840"/>
        <c:axId val="46181760"/>
      </c:scatterChart>
      <c:valAx>
        <c:axId val="46179840"/>
        <c:scaling>
          <c:orientation val="maxMin"/>
          <c:max val="64"/>
          <c:min val="5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{CFE5B53E-E52A-436D-87C5-A386F4A593C1}</c15:txfldGUID>
                      <c15:f>[1]公会計指標分析・財政指標組合せ分析表!$BP$72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6973-4234-9CC3-770C5E6E1E4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{F943E561-6B53-46E9-BC1F-D89F912C6B8E}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973-4234-9CC3-770C5E6E1E4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{B1B696AE-9D48-437A-B4B9-1E2D791A7BC5}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973-4234-9CC3-770C5E6E1E4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{128F653A-5273-4934-B6AD-14696471D421}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973-4234-9CC3-770C5E6E1E4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{9E37D951-D72A-403D-9D4A-45E95E6A6A50}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973-4234-9CC3-770C5E6E1E47}"/>
                </c:ext>
              </c:extLst>
            </c:dLbl>
            <c:dLbl>
              <c:idx val="8"/>
              <c:tx>
                <c:strRef>
                  <c:f>[1]公会計指標分析・財政指標組合せ分析表!$BX$72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{F84569C7-CDDE-4B2E-8607-C71EC7845A26}</c15:txfldGUID>
                      <c15:f>[1]公会計指標分析・財政指標組合せ分析表!$BX$72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6973-4234-9CC3-770C5E6E1E47}"/>
                </c:ext>
              </c:extLst>
            </c:dLbl>
            <c:dLbl>
              <c:idx val="16"/>
              <c:tx>
                <c:strRef>
                  <c:f>[1]公会計指標分析・財政指標組合せ分析表!$CF$72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{E75726EC-1053-4EF4-B7AE-DF05D4E4D014}</c15:txfldGUID>
                      <c15:f>[1]公会計指標分析・財政指標組合せ分析表!$CF$72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6973-4234-9CC3-770C5E6E1E47}"/>
                </c:ext>
              </c:extLst>
            </c:dLbl>
            <c:dLbl>
              <c:idx val="24"/>
              <c:tx>
                <c:strRef>
                  <c:f>[1]公会計指標分析・財政指標組合せ分析表!$CN$72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{D0A2BD6A-BA23-475F-8B63-269F1F03C76C}</c15:txfldGUID>
                      <c15:f>[1]公会計指標分析・財政指標組合せ分析表!$CN$72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6973-4234-9CC3-770C5E6E1E47}"/>
                </c:ext>
              </c:extLst>
            </c:dLbl>
            <c:dLbl>
              <c:idx val="32"/>
              <c:tx>
                <c:strRef>
                  <c:f>[1]公会計指標分析・財政指標組合せ分析表!$CV$72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{E8DF937E-EC6A-4ECD-ADDC-7F947A5760B7}</c15:txfldGUID>
                      <c15:f>[1]公会計指標分析・財政指標組合せ分析表!$CV$72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6973-4234-9CC3-770C5E6E1E4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#,##0.0;"▲ "#,##0.0</c:formatCode>
                <c:ptCount val="40"/>
                <c:pt idx="0">
                  <c:v>4.5999999999999996</c:v>
                </c:pt>
                <c:pt idx="8">
                  <c:v>4.5999999999999996</c:v>
                </c:pt>
                <c:pt idx="16">
                  <c:v>5</c:v>
                </c:pt>
                <c:pt idx="24">
                  <c:v>5.0999999999999996</c:v>
                </c:pt>
                <c:pt idx="32">
                  <c:v>5.2</c:v>
                </c:pt>
              </c:numCache>
            </c:numRef>
          </c:xVal>
          <c:yVal>
            <c:numRef>
              <c:f>[1]公会計指標分析・財政指標組合せ分析表!$BP$73:$DC$73</c:f>
              <c:numCache>
                <c:formatCode>#,##0.0;"▲ "#,##0.0</c:formatCode>
                <c:ptCount val="40"/>
                <c:pt idx="0">
                  <c:v>16.600000000000001</c:v>
                </c:pt>
                <c:pt idx="8">
                  <c:v>7</c:v>
                </c:pt>
                <c:pt idx="16">
                  <c:v>13.3</c:v>
                </c:pt>
              </c:numCache>
            </c:numRef>
          </c:yVal>
          <c:smooth val="0"/>
          <c:extLst>
            <c:ext xmlns:c16="http://schemas.microsoft.com/office/drawing/2014/chart" uri="{C3380CC4-5D6E-409C-BE32-E72D297353CC}">
              <c16:uniqueId val="{00000009-6973-4234-9CC3-770C5E6E1E47}"/>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{7D6A33CD-5653-41DB-AD8C-2EBA9B7D25BC}</c15:txfldGUID>
                      <c15:f>[1]公会計指標分析・財政指標組合せ分析表!$BP$72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6973-4234-9CC3-770C5E6E1E4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{370EE8FD-D0E4-473A-B009-CBEAC8B50297}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973-4234-9CC3-770C5E6E1E4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{5B58CCDA-05F9-4E56-BD3D-C652AA63A47A}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973-4234-9CC3-770C5E6E1E4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{99E53AAA-4BD4-4324-82D1-3FEB3C616D31}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973-4234-9CC3-770C5E6E1E4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{80C91F00-9909-45D1-B3F3-F16B1197715D}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973-4234-9CC3-770C5E6E1E47}"/>
                </c:ext>
              </c:extLst>
            </c:dLbl>
            <c:dLbl>
              <c:idx val="8"/>
              <c:tx>
                <c:strRef>
                  <c:f>[1]公会計指標分析・財政指標組合せ分析表!$BX$72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{0C1477B4-35BE-464B-BDD6-2832F57ADBBB}</c15:txfldGUID>
                      <c15:f>[1]公会計指標分析・財政指標組合せ分析表!$BX$72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6973-4234-9CC3-770C5E6E1E47}"/>
                </c:ext>
              </c:extLst>
            </c:dLbl>
            <c:dLbl>
              <c:idx val="16"/>
              <c:tx>
                <c:strRef>
                  <c:f>[1]公会計指標分析・財政指標組合せ分析表!$CF$72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{623CB5C8-C450-44A4-8E65-4B461C9F2242}</c15:txfldGUID>
                      <c15:f>[1]公会計指標分析・財政指標組合せ分析表!$CF$72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6973-4234-9CC3-770C5E6E1E47}"/>
                </c:ext>
              </c:extLst>
            </c:dLbl>
            <c:dLbl>
              <c:idx val="24"/>
              <c:tx>
                <c:strRef>
                  <c:f>[1]公会計指標分析・財政指標組合せ分析表!$CN$72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{43D4BF9D-65A4-4F0F-B2B4-E5EB389CCE88}</c15:txfldGUID>
                      <c15:f>[1]公会計指標分析・財政指標組合せ分析表!$CN$72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6973-4234-9CC3-770C5E6E1E47}"/>
                </c:ext>
              </c:extLst>
            </c:dLbl>
            <c:dLbl>
              <c:idx val="32"/>
              <c:tx>
                <c:strRef>
                  <c:f>[1]公会計指標分析・財政指標組合せ分析表!$CV$72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{29B98AE5-F84B-4FE8-AA02-EB326C9EC913}</c15:txfldGUID>
                      <c15:f>[1]公会計指標分析・財政指標組合せ分析表!$CV$72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6973-4234-9CC3-770C5E6E1E4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#,##0.0;"▲ "#,##0.0</c:formatCode>
                <c:ptCount val="40"/>
                <c:pt idx="0">
                  <c:v>8</c:v>
                </c:pt>
                <c:pt idx="8">
                  <c:v>7.9</c:v>
                </c:pt>
                <c:pt idx="16">
                  <c:v>7.7</c:v>
                </c:pt>
                <c:pt idx="24">
                  <c:v>7.3</c:v>
                </c:pt>
                <c:pt idx="32">
                  <c:v>7.2</c:v>
                </c:pt>
              </c:numCache>
            </c:numRef>
          </c:xVal>
          <c:yVal>
            <c:numRef>
              <c:f>[1]公会計指標分析・財政指標組合せ分析表!$BP$77:$DC$77</c:f>
              <c:numCache>
                <c:formatCode>#,##0.0;"▲ "#,##0.0</c:formatCode>
                <c:ptCount val="40"/>
                <c:pt idx="0">
                  <c:v>28.5</c:v>
                </c:pt>
                <c:pt idx="8">
                  <c:v>20.5</c:v>
                </c:pt>
                <c:pt idx="16">
                  <c:v>21.4</c:v>
                </c:pt>
                <c:pt idx="24">
                  <c:v>12.8</c:v>
                </c:pt>
                <c:pt idx="32">
                  <c:v>0</c:v>
                </c:pt>
              </c:numCache>
            </c:numRef>
          </c:yVal>
          <c:smooth val="0"/>
          <c:extLst>
            <c:ext xmlns:c16="http://schemas.microsoft.com/office/drawing/2014/chart" uri="{C3380CC4-5D6E-409C-BE32-E72D297353CC}">
              <c16:uniqueId val="{00000013-6973-4234-9CC3-770C5E6E1E47}"/>
            </c:ext>
          </c:extLst>
        </c:ser>
        <c:dLbls>
          <c:showLegendKey val="0"/>
          <c:showVal val="1"/>
          <c:showCatName val="0"/>
          <c:showSerName val="0"/>
          <c:showPercent val="0"/>
          <c:showBubbleSize val="0"/>
        </c:dLbls>
        <c:axId val="84219776"/>
        <c:axId val="84234240"/>
      </c:scatterChart>
      <c:valAx>
        <c:axId val="84219776"/>
        <c:scaling>
          <c:orientation val="maxMin"/>
          <c:max val="9"/>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香川県宇多津町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18,454
17,934
8.10
8,691,750
8,090,898
592,105
4,427,071
5,730,815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固定資産税及び町民税を主とした税収などが類似団体平均を上回っているため、近年比較的高い財政力指数でほぼ横ばいの状態を維持している。令和３年度は、町民税及び法人税の減少などによる基準財政収入額の減少等により財政力指数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ポイント減となっている。今後、景気動向により住民税等の減少のおそれがあることから、税徴収率の向上など引き続き推進することで、歳入確保に努める。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144992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71154"/>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117069</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144992</xdr:rowOff>
    </xdr:from>
    <xdr:to>
      <xdr:col>24</xdr:col>
      <xdr:colOff>12700</xdr:colOff>
      <xdr:row>44</xdr:row>
      <xdr:rowOff>144992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147108</xdr:rowOff>
    </xdr:from>
    <xdr:to>
      <xdr:col>23</xdr:col>
      <xdr:colOff>133350</xdr:colOff>
      <xdr:row>41</xdr:row>
      <xdr:rowOff>5821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005108"/>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77381</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278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105304</xdr:rowOff>
    </xdr:from>
    <xdr:to>
      <xdr:col>23</xdr:col>
      <xdr:colOff>184150</xdr:colOff>
      <xdr:row>43</xdr:row>
      <xdr:rowOff>35454</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137054</xdr:rowOff>
    </xdr:from>
    <xdr:to>
      <xdr:col>19</xdr:col>
      <xdr:colOff>133350</xdr:colOff>
      <xdr:row>40</xdr:row>
      <xdr:rowOff>147108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6995054"/>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123</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37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137054</xdr:rowOff>
    </xdr:from>
    <xdr:to>
      <xdr:col>15</xdr:col>
      <xdr:colOff>82550</xdr:colOff>
      <xdr:row>40</xdr:row>
      <xdr:rowOff>137054</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69950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137054</xdr:rowOff>
    </xdr:from>
    <xdr:to>
      <xdr:col>11</xdr:col>
      <xdr:colOff>31750</xdr:colOff>
      <xdr:row>40</xdr:row>
      <xdr:rowOff>147108</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flipV="1">
          <a:off x="1447800" y="6995054"/>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85196</xdr:rowOff>
    </xdr:from>
    <xdr:to>
      <xdr:col>11</xdr:col>
      <xdr:colOff>82550</xdr:colOff>
      <xdr:row>43</xdr:row>
      <xdr:rowOff>15346</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123</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37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126471</xdr:rowOff>
    </xdr:from>
    <xdr:to>
      <xdr:col>23</xdr:col>
      <xdr:colOff>184150</xdr:colOff>
      <xdr:row>41</xdr:row>
      <xdr:rowOff>56621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698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142998</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682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96308</xdr:rowOff>
    </xdr:from>
    <xdr:to>
      <xdr:col>19</xdr:col>
      <xdr:colOff>184150</xdr:colOff>
      <xdr:row>41</xdr:row>
      <xdr:rowOff>26458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36635</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672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86254</xdr:rowOff>
    </xdr:from>
    <xdr:to>
      <xdr:col>15</xdr:col>
      <xdr:colOff>133350</xdr:colOff>
      <xdr:row>41</xdr:row>
      <xdr:rowOff>16404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694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26581</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671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86254</xdr:rowOff>
    </xdr:from>
    <xdr:to>
      <xdr:col>11</xdr:col>
      <xdr:colOff>82550</xdr:colOff>
      <xdr:row>41</xdr:row>
      <xdr:rowOff>16404</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694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26581</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671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96308</xdr:rowOff>
    </xdr:from>
    <xdr:to>
      <xdr:col>7</xdr:col>
      <xdr:colOff>31750</xdr:colOff>
      <xdr:row>41</xdr:row>
      <xdr:rowOff>26458</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36635</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の抑制を図っている一方で、子ども子育て支援制度による私立保育所やこども園の運営費の増加などにより扶助費が増加傾向である。令和２年度の公立学校学習者用ＰＣ等導入事業等の完了や令和３年度事業増加に必要な経費については、普通交付税の増及び臨時財政対策債の借入増により経常一般財源等収入が増えたことにより、経常収支比率が改善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144569</xdr:rowOff>
    </xdr:from>
    <xdr:to>
      <xdr:col>23</xdr:col>
      <xdr:colOff>133350</xdr:colOff>
      <xdr:row>66</xdr:row>
      <xdr:rowOff>171027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260119"/>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143104</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171027</xdr:rowOff>
    </xdr:from>
    <xdr:to>
      <xdr:col>24</xdr:col>
      <xdr:colOff>12700</xdr:colOff>
      <xdr:row>66</xdr:row>
      <xdr:rowOff>171027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59496</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1000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144569</xdr:rowOff>
    </xdr:from>
    <xdr:to>
      <xdr:col>24</xdr:col>
      <xdr:colOff>12700</xdr:colOff>
      <xdr:row>59</xdr:row>
      <xdr:rowOff>144569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26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49954</xdr:rowOff>
    </xdr:from>
    <xdr:to>
      <xdr:col>23</xdr:col>
      <xdr:colOff>133350</xdr:colOff>
      <xdr:row>65</xdr:row>
      <xdr:rowOff>635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0851304"/>
          <a:ext cx="838200" cy="29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87858</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8892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115781</xdr:rowOff>
    </xdr:from>
    <xdr:to>
      <xdr:col>23</xdr:col>
      <xdr:colOff>184150</xdr:colOff>
      <xdr:row>64</xdr:row>
      <xdr:rowOff>45931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635</xdr:rowOff>
    </xdr:from>
    <xdr:to>
      <xdr:col>19</xdr:col>
      <xdr:colOff>133350</xdr:colOff>
      <xdr:row>65</xdr:row>
      <xdr:rowOff>149437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3225800" y="11144885"/>
          <a:ext cx="8890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6138</xdr:rowOff>
    </xdr:from>
    <xdr:to>
      <xdr:col>19</xdr:col>
      <xdr:colOff>184150</xdr:colOff>
      <xdr:row>65</xdr:row>
      <xdr:rowOff>107738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92515</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1236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28787</xdr:rowOff>
    </xdr:from>
    <xdr:to>
      <xdr:col>15</xdr:col>
      <xdr:colOff>82550</xdr:colOff>
      <xdr:row>65</xdr:row>
      <xdr:rowOff>149437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117303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30269</xdr:rowOff>
    </xdr:from>
    <xdr:to>
      <xdr:col>15</xdr:col>
      <xdr:colOff>133350</xdr:colOff>
      <xdr:row>65</xdr:row>
      <xdr:rowOff>131869</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142046</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94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143933</xdr:rowOff>
    </xdr:from>
    <xdr:to>
      <xdr:col>11</xdr:col>
      <xdr:colOff>31750</xdr:colOff>
      <xdr:row>65</xdr:row>
      <xdr:rowOff>28787</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111673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92515</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72407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170604</xdr:rowOff>
    </xdr:from>
    <xdr:to>
      <xdr:col>23</xdr:col>
      <xdr:colOff>184150</xdr:colOff>
      <xdr:row>63</xdr:row>
      <xdr:rowOff>100754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15681</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64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121285</xdr:rowOff>
    </xdr:from>
    <xdr:to>
      <xdr:col>19</xdr:col>
      <xdr:colOff>184150</xdr:colOff>
      <xdr:row>65</xdr:row>
      <xdr:rowOff>51435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61612</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862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98637</xdr:rowOff>
    </xdr:from>
    <xdr:to>
      <xdr:col>15</xdr:col>
      <xdr:colOff>133350</xdr:colOff>
      <xdr:row>66</xdr:row>
      <xdr:rowOff>28787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12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13564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132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149437</xdr:rowOff>
    </xdr:from>
    <xdr:to>
      <xdr:col>11</xdr:col>
      <xdr:colOff>82550</xdr:colOff>
      <xdr:row>65</xdr:row>
      <xdr:rowOff>79587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89764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89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93133</xdr:rowOff>
    </xdr:from>
    <xdr:to>
      <xdr:col>7</xdr:col>
      <xdr:colOff>31750</xdr:colOff>
      <xdr:row>65</xdr:row>
      <xdr:rowOff>23283</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33460</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83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[133,306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人件費については、民間委託等による職員数の抑制を行っている所である。人口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人当たり職員数では、類似団体平均と比較すると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少ない状況である。物件費ついては、給食センターのＰＦＩ委託、電算システム経費、施設指定管理委託等が大きな割合を占めている。また、令和２年度と比較すると、新型コロナウイルス感染症ワクチン接種事業に係る委託料も増加したところである。今後も、事務事業の改善、効率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23732</xdr:rowOff>
    </xdr:from>
    <xdr:to>
      <xdr:col>23</xdr:col>
      <xdr:colOff>133350</xdr:colOff>
      <xdr:row>88</xdr:row>
      <xdr:rowOff>141675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911182"/>
          <a:ext cx="0" cy="1318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113752</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0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141675</xdr:rowOff>
    </xdr:from>
    <xdr:to>
      <xdr:col>24</xdr:col>
      <xdr:colOff>12700</xdr:colOff>
      <xdr:row>88</xdr:row>
      <xdr:rowOff>141675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2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110109</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65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23732</xdr:rowOff>
    </xdr:from>
    <xdr:to>
      <xdr:col>24</xdr:col>
      <xdr:colOff>12700</xdr:colOff>
      <xdr:row>81</xdr:row>
      <xdr:rowOff>23732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91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132300</xdr:rowOff>
    </xdr:from>
    <xdr:to>
      <xdr:col>23</xdr:col>
      <xdr:colOff>133350</xdr:colOff>
      <xdr:row>82</xdr:row>
      <xdr:rowOff>9658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019750"/>
          <a:ext cx="838200" cy="4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169349</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399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25822</xdr:rowOff>
    </xdr:from>
    <xdr:to>
      <xdr:col>23</xdr:col>
      <xdr:colOff>184150</xdr:colOff>
      <xdr:row>84</xdr:row>
      <xdr:rowOff>127422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130893</xdr:rowOff>
    </xdr:from>
    <xdr:to>
      <xdr:col>19</xdr:col>
      <xdr:colOff>133350</xdr:colOff>
      <xdr:row>81</xdr:row>
      <xdr:rowOff>132300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018343"/>
          <a:ext cx="889000" cy="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137302</xdr:rowOff>
    </xdr:from>
    <xdr:to>
      <xdr:col>19</xdr:col>
      <xdr:colOff>184150</xdr:colOff>
      <xdr:row>84</xdr:row>
      <xdr:rowOff>67452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52229</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45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126220</xdr:rowOff>
    </xdr:from>
    <xdr:to>
      <xdr:col>15</xdr:col>
      <xdr:colOff>82550</xdr:colOff>
      <xdr:row>81</xdr:row>
      <xdr:rowOff>130893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013670"/>
          <a:ext cx="889000" cy="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31435</xdr:rowOff>
    </xdr:from>
    <xdr:to>
      <xdr:col>15</xdr:col>
      <xdr:colOff>133350</xdr:colOff>
      <xdr:row>83</xdr:row>
      <xdr:rowOff>133035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117812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34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126220</xdr:rowOff>
    </xdr:from>
    <xdr:to>
      <xdr:col>11</xdr:col>
      <xdr:colOff>31750</xdr:colOff>
      <xdr:row>81</xdr:row>
      <xdr:rowOff>140956</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flipV="1">
          <a:off x="1447800" y="14013670"/>
          <a:ext cx="889000" cy="1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101629</xdr:rowOff>
    </xdr:from>
    <xdr:to>
      <xdr:col>11</xdr:col>
      <xdr:colOff>82550</xdr:colOff>
      <xdr:row>84</xdr:row>
      <xdr:rowOff>31779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16556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137114</xdr:rowOff>
    </xdr:from>
    <xdr:to>
      <xdr:col>7</xdr:col>
      <xdr:colOff>31750</xdr:colOff>
      <xdr:row>83</xdr:row>
      <xdr:rowOff>67264</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52041</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130308</xdr:rowOff>
    </xdr:from>
    <xdr:to>
      <xdr:col>23</xdr:col>
      <xdr:colOff>184150</xdr:colOff>
      <xdr:row>82</xdr:row>
      <xdr:rowOff>60458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01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146835</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862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81500</xdr:rowOff>
    </xdr:from>
    <xdr:to>
      <xdr:col>19</xdr:col>
      <xdr:colOff>184150</xdr:colOff>
      <xdr:row>82</xdr:row>
      <xdr:rowOff>11650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96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21827</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737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80093</xdr:rowOff>
    </xdr:from>
    <xdr:to>
      <xdr:col>15</xdr:col>
      <xdr:colOff>133350</xdr:colOff>
      <xdr:row>82</xdr:row>
      <xdr:rowOff>10243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96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20420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73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75420</xdr:rowOff>
    </xdr:from>
    <xdr:to>
      <xdr:col>11</xdr:col>
      <xdr:colOff>82550</xdr:colOff>
      <xdr:row>82</xdr:row>
      <xdr:rowOff>5570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9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15747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7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90156</xdr:rowOff>
    </xdr:from>
    <xdr:to>
      <xdr:col>7</xdr:col>
      <xdr:colOff>31750</xdr:colOff>
      <xdr:row>82</xdr:row>
      <xdr:rowOff>20306</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97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30483</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74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類似団体平均を下回る水準で横ばいの状態である。今後、専門的な職が求められる中、適正な水準の維持に努める。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83</xdr:row>
      <xdr:rowOff>133350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36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56914</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58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84837</xdr:rowOff>
    </xdr:from>
    <xdr:to>
      <xdr:col>81</xdr:col>
      <xdr:colOff>95250</xdr:colOff>
      <xdr:row>85</xdr:row>
      <xdr:rowOff>14987</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84</xdr:row>
      <xdr:rowOff>19813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363700"/>
          <a:ext cx="889000" cy="5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104139</xdr:rowOff>
    </xdr:from>
    <xdr:to>
      <xdr:col>77</xdr:col>
      <xdr:colOff>95250</xdr:colOff>
      <xdr:row>85</xdr:row>
      <xdr:rowOff>34289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19066</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9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10161</xdr:rowOff>
    </xdr:from>
    <xdr:to>
      <xdr:col>72</xdr:col>
      <xdr:colOff>203200</xdr:colOff>
      <xdr:row>84</xdr:row>
      <xdr:rowOff>19813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411961"/>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94487</xdr:rowOff>
    </xdr:from>
    <xdr:to>
      <xdr:col>73</xdr:col>
      <xdr:colOff>44450</xdr:colOff>
      <xdr:row>85</xdr:row>
      <xdr:rowOff>24637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9414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8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152654</xdr:rowOff>
    </xdr:from>
    <xdr:to>
      <xdr:col>68</xdr:col>
      <xdr:colOff>152400</xdr:colOff>
      <xdr:row>84</xdr:row>
      <xdr:rowOff>10161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383004"/>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38371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38371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140463</xdr:rowOff>
    </xdr:from>
    <xdr:to>
      <xdr:col>73</xdr:col>
      <xdr:colOff>44450</xdr:colOff>
      <xdr:row>84</xdr:row>
      <xdr:rowOff>70613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80790</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13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130811</xdr:rowOff>
    </xdr:from>
    <xdr:to>
      <xdr:col>68</xdr:col>
      <xdr:colOff>203200</xdr:colOff>
      <xdr:row>84</xdr:row>
      <xdr:rowOff>60961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71138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13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101854</xdr:rowOff>
    </xdr:from>
    <xdr:to>
      <xdr:col>64</xdr:col>
      <xdr:colOff>152400</xdr:colOff>
      <xdr:row>84</xdr:row>
      <xdr:rowOff>32004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33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42181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10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これまで、給食センターや公立保育所の民営化などにより職員数の抑制を図ってきており、また近年、定年退職者を含め退職者数が多い状態が続いていたため、職員数の抑制傾向も続いている状況である。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今後は、住民サービスの向上を図りつつ、効率的かつ適正な事務事業を確保できる定員管理を行うよう努める。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122837</xdr:rowOff>
    </xdr:from>
    <xdr:to>
      <xdr:col>81</xdr:col>
      <xdr:colOff>44450</xdr:colOff>
      <xdr:row>66</xdr:row>
      <xdr:rowOff>152259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895487"/>
          <a:ext cx="0" cy="15724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124336</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152259</xdr:rowOff>
    </xdr:from>
    <xdr:to>
      <xdr:col>81</xdr:col>
      <xdr:colOff>133350</xdr:colOff>
      <xdr:row>66</xdr:row>
      <xdr:rowOff>152259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6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37764</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638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122837</xdr:rowOff>
    </xdr:from>
    <xdr:to>
      <xdr:col>81</xdr:col>
      <xdr:colOff>133350</xdr:colOff>
      <xdr:row>57</xdr:row>
      <xdr:rowOff>122837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89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46567</xdr:rowOff>
    </xdr:from>
    <xdr:to>
      <xdr:col>81</xdr:col>
      <xdr:colOff>44450</xdr:colOff>
      <xdr:row>58</xdr:row>
      <xdr:rowOff>47907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9990667"/>
          <a:ext cx="8382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57943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449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85866</xdr:rowOff>
    </xdr:from>
    <xdr:to>
      <xdr:col>81</xdr:col>
      <xdr:colOff>95250</xdr:colOff>
      <xdr:row>61</xdr:row>
      <xdr:rowOff>16016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22437</xdr:rowOff>
    </xdr:from>
    <xdr:to>
      <xdr:col>77</xdr:col>
      <xdr:colOff>44450</xdr:colOff>
      <xdr:row>58</xdr:row>
      <xdr:rowOff>46567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996653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81845</xdr:rowOff>
    </xdr:from>
    <xdr:to>
      <xdr:col>77</xdr:col>
      <xdr:colOff>95250</xdr:colOff>
      <xdr:row>61</xdr:row>
      <xdr:rowOff>11995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168222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5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22437</xdr:rowOff>
    </xdr:from>
    <xdr:to>
      <xdr:col>72</xdr:col>
      <xdr:colOff>203200</xdr:colOff>
      <xdr:row>58</xdr:row>
      <xdr:rowOff>39864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4401800" y="9966537"/>
          <a:ext cx="8890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112677</xdr:rowOff>
    </xdr:from>
    <xdr:to>
      <xdr:col>73</xdr:col>
      <xdr:colOff>44450</xdr:colOff>
      <xdr:row>61</xdr:row>
      <xdr:rowOff>42827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27604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15734</xdr:rowOff>
    </xdr:from>
    <xdr:to>
      <xdr:col>68</xdr:col>
      <xdr:colOff>152400</xdr:colOff>
      <xdr:row>58</xdr:row>
      <xdr:rowOff>39864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995983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84526</xdr:rowOff>
    </xdr:from>
    <xdr:to>
      <xdr:col>68</xdr:col>
      <xdr:colOff>203200</xdr:colOff>
      <xdr:row>61</xdr:row>
      <xdr:rowOff>14676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170903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5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71120</xdr:rowOff>
    </xdr:from>
    <xdr:to>
      <xdr:col>64</xdr:col>
      <xdr:colOff>152400</xdr:colOff>
      <xdr:row>61</xdr:row>
      <xdr:rowOff>1270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157497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57</xdr:row>
      <xdr:rowOff>168557</xdr:rowOff>
    </xdr:from>
    <xdr:to>
      <xdr:col>81</xdr:col>
      <xdr:colOff>95250</xdr:colOff>
      <xdr:row>58</xdr:row>
      <xdr:rowOff>98707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99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89834</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9862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57</xdr:row>
      <xdr:rowOff>167217</xdr:rowOff>
    </xdr:from>
    <xdr:to>
      <xdr:col>77</xdr:col>
      <xdr:colOff>95250</xdr:colOff>
      <xdr:row>58</xdr:row>
      <xdr:rowOff>97367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99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107544</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70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143087</xdr:rowOff>
    </xdr:from>
    <xdr:to>
      <xdr:col>73</xdr:col>
      <xdr:colOff>44450</xdr:colOff>
      <xdr:row>58</xdr:row>
      <xdr:rowOff>73237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991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83414</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684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160514</xdr:rowOff>
    </xdr:from>
    <xdr:to>
      <xdr:col>68</xdr:col>
      <xdr:colOff>203200</xdr:colOff>
      <xdr:row>58</xdr:row>
      <xdr:rowOff>90664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993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100841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70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136384</xdr:rowOff>
    </xdr:from>
    <xdr:to>
      <xdr:col>64</xdr:col>
      <xdr:colOff>152400</xdr:colOff>
      <xdr:row>58</xdr:row>
      <xdr:rowOff>66534</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990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76711</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67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元利償還金は、庁舎耐震等改修事業による地方債や臨時財政対策債の元金の償還により増加傾向にある。一方下水道に係る公営企業債の元利償還金に対する繰入金は減少している。結果として、実質公債費比率が徐々に増加している状況となっている。今後も大規模事業に伴う地方債借入れにより、実質公債費比率が上昇する見込みがある。この上昇を一時的なものに抑えるよう、適正な事務事業の執行及び、適正な実質公債費比率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22013</xdr:rowOff>
    </xdr:from>
    <xdr:to>
      <xdr:col>81</xdr:col>
      <xdr:colOff>44450</xdr:colOff>
      <xdr:row>45</xdr:row>
      <xdr:rowOff>154517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365663"/>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108390</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22013</xdr:rowOff>
    </xdr:from>
    <xdr:to>
      <xdr:col>81</xdr:col>
      <xdr:colOff>133350</xdr:colOff>
      <xdr:row>37</xdr:row>
      <xdr:rowOff>22013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135044</xdr:rowOff>
    </xdr:from>
    <xdr:to>
      <xdr:col>81</xdr:col>
      <xdr:colOff>44450</xdr:colOff>
      <xdr:row>40</xdr:row>
      <xdr:rowOff>143087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699304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53781</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708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40</xdr:row>
      <xdr:rowOff>135044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69850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94827</xdr:rowOff>
    </xdr:from>
    <xdr:to>
      <xdr:col>72</xdr:col>
      <xdr:colOff>203200</xdr:colOff>
      <xdr:row>40</xdr:row>
      <xdr:rowOff>127000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695282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121920</xdr:rowOff>
    </xdr:from>
    <xdr:to>
      <xdr:col>73</xdr:col>
      <xdr:colOff>44450</xdr:colOff>
      <xdr:row>42</xdr:row>
      <xdr:rowOff>52070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94827</xdr:rowOff>
    </xdr:from>
    <xdr:to>
      <xdr:col>68</xdr:col>
      <xdr:colOff>152400</xdr:colOff>
      <xdr:row>40</xdr:row>
      <xdr:rowOff>94827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69528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108814</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79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84244</xdr:rowOff>
    </xdr:from>
    <xdr:to>
      <xdr:col>77</xdr:col>
      <xdr:colOff>95250</xdr:colOff>
      <xdr:row>41</xdr:row>
      <xdr:rowOff>14394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24571</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71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44027</xdr:rowOff>
    </xdr:from>
    <xdr:to>
      <xdr:col>68</xdr:col>
      <xdr:colOff>203200</xdr:colOff>
      <xdr:row>40</xdr:row>
      <xdr:rowOff>145627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155804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44027</xdr:rowOff>
    </xdr:from>
    <xdr:to>
      <xdr:col>64</xdr:col>
      <xdr:colOff>152400</xdr:colOff>
      <xdr:row>40</xdr:row>
      <xdr:rowOff>145627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155804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額は、主に下水道事業債の元利償還金の減による公営企業債等繰入見込額などの減少により、将来負担率は令和２年度に引き続き数値化されなかった。ただし、宇多津臨海地区都市再生整備計画事業等大規模事業計画に伴う地方債残高の増加が今後も見込まれるため、急激な上昇につながらないよう事業実施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73109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474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45186</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1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73109</xdr:rowOff>
    </xdr:from>
    <xdr:to>
      <xdr:col>81</xdr:col>
      <xdr:colOff>133350</xdr:colOff>
      <xdr:row>22</xdr:row>
      <xdr:rowOff>73109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4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26670</xdr:rowOff>
    </xdr:from>
    <xdr:to>
      <xdr:col>72</xdr:col>
      <xdr:colOff>203200</xdr:colOff>
      <xdr:row>14</xdr:row>
      <xdr:rowOff>77343</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4401800" y="2426970"/>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26670</xdr:rowOff>
    </xdr:from>
    <xdr:to>
      <xdr:col>68</xdr:col>
      <xdr:colOff>152400</xdr:colOff>
      <xdr:row>14</xdr:row>
      <xdr:rowOff>103886</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3512800" y="242697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22521</xdr:rowOff>
    </xdr:from>
    <xdr:to>
      <xdr:col>77</xdr:col>
      <xdr:colOff>95250</xdr:colOff>
      <xdr:row>14</xdr:row>
      <xdr:rowOff>124121</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2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134298</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191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91694</xdr:rowOff>
    </xdr:from>
    <xdr:to>
      <xdr:col>73</xdr:col>
      <xdr:colOff>44450</xdr:colOff>
      <xdr:row>15</xdr:row>
      <xdr:rowOff>21844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49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6621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57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84455</xdr:rowOff>
    </xdr:from>
    <xdr:to>
      <xdr:col>68</xdr:col>
      <xdr:colOff>203200</xdr:colOff>
      <xdr:row>15</xdr:row>
      <xdr:rowOff>14605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170832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571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148802</xdr:rowOff>
    </xdr:from>
    <xdr:to>
      <xdr:col>64</xdr:col>
      <xdr:colOff>152400</xdr:colOff>
      <xdr:row>15</xdr:row>
      <xdr:rowOff>78952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5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63729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63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26543</xdr:rowOff>
    </xdr:from>
    <xdr:to>
      <xdr:col>73</xdr:col>
      <xdr:colOff>44450</xdr:colOff>
      <xdr:row>14</xdr:row>
      <xdr:rowOff>128143</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42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138320</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195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147320</xdr:rowOff>
    </xdr:from>
    <xdr:to>
      <xdr:col>68</xdr:col>
      <xdr:colOff>203200</xdr:colOff>
      <xdr:row>14</xdr:row>
      <xdr:rowOff>77470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37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87647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14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53086</xdr:rowOff>
    </xdr:from>
    <xdr:to>
      <xdr:col>64</xdr:col>
      <xdr:colOff>152400</xdr:colOff>
      <xdr:row>14</xdr:row>
      <xdr:rowOff>154686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45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164863</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22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76200</xdr:rowOff>
    </xdr:from>
    <xdr:ext cx="9099176" cy="425758"/>
    <xdr:sp macro="" textlink="">
      <xdr:nvSpPr>
        <xdr:cNvPr id="467" name="テキスト ボックス 466">
          <a:extLst>
            <a:ext uri="{FF2B5EF4-FFF2-40B4-BE49-F238E27FC236}">
              <a16:creationId xmlns:a16="http://schemas.microsoft.com/office/drawing/2014/main" id="{B7833EC5-7802-49C9-93AF-5F55205E114C}"/>
            </a:ext>
          </a:extLst>
        </xdr:cNvPr>
        <xdr:cNvSpPr txBox="1"/>
      </xdr:nvSpPr>
      <xdr:spPr>
        <a:xfrm>
          <a:off x="762000" y="4533900"/>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香川県宇多津町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18,454
17,934
8.10
8,691,750
8,090,898
592,105
4,427,071
5,730,815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まで、給食センターや公立保育所の民営化などにより職員数の抑制を図ってきており、また近年、定年退職者を含め退職者数が多い状態が続いていた。令和２年度の地方公務員法改正に伴う会計年度任用職員報酬部分によって、人件費が増加しているところであるが、令和３年度については、経常一般財源の増加により人件費の経常収支比率が減少した。今後、住民サービスの向上を図りつつ、効率的かつ適正な事務事業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78014</xdr:rowOff>
    </xdr:from>
    <xdr:to>
      <xdr:col>24</xdr:col>
      <xdr:colOff>25400</xdr:colOff>
      <xdr:row>41</xdr:row>
      <xdr:rowOff>37193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64414"/>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164391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78014</xdr:rowOff>
    </xdr:from>
    <xdr:to>
      <xdr:col>24</xdr:col>
      <xdr:colOff>114300</xdr:colOff>
      <xdr:row>32</xdr:row>
      <xdr:rowOff>78014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129722</xdr:rowOff>
    </xdr:from>
    <xdr:to>
      <xdr:col>24</xdr:col>
      <xdr:colOff>25400</xdr:colOff>
      <xdr:row>37</xdr:row>
      <xdr:rowOff>69850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130472"/>
          <a:ext cx="8382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94541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95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122464</xdr:rowOff>
    </xdr:from>
    <xdr:to>
      <xdr:col>24</xdr:col>
      <xdr:colOff>76200</xdr:colOff>
      <xdr:row>36</xdr:row>
      <xdr:rowOff>52614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64407</xdr:rowOff>
    </xdr:from>
    <xdr:to>
      <xdr:col>19</xdr:col>
      <xdr:colOff>187325</xdr:colOff>
      <xdr:row>37</xdr:row>
      <xdr:rowOff>69850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065157"/>
          <a:ext cx="889000" cy="34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8164</xdr:rowOff>
    </xdr:from>
    <xdr:to>
      <xdr:col>20</xdr:col>
      <xdr:colOff>38100</xdr:colOff>
      <xdr:row>37</xdr:row>
      <xdr:rowOff>109764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119941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12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42636</xdr:rowOff>
    </xdr:from>
    <xdr:to>
      <xdr:col>15</xdr:col>
      <xdr:colOff>98425</xdr:colOff>
      <xdr:row>35</xdr:row>
      <xdr:rowOff>64407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0433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16328</xdr:rowOff>
    </xdr:from>
    <xdr:to>
      <xdr:col>15</xdr:col>
      <xdr:colOff>149225</xdr:colOff>
      <xdr:row>36</xdr:row>
      <xdr:rowOff>117928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102705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170543</xdr:rowOff>
    </xdr:from>
    <xdr:to>
      <xdr:col>11</xdr:col>
      <xdr:colOff>9525</xdr:colOff>
      <xdr:row>35</xdr:row>
      <xdr:rowOff>42636</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9998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27214</xdr:rowOff>
    </xdr:from>
    <xdr:to>
      <xdr:col>11</xdr:col>
      <xdr:colOff>60325</xdr:colOff>
      <xdr:row>36</xdr:row>
      <xdr:rowOff>128814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113591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78922</xdr:rowOff>
    </xdr:from>
    <xdr:to>
      <xdr:col>24</xdr:col>
      <xdr:colOff>76200</xdr:colOff>
      <xdr:row>36</xdr:row>
      <xdr:rowOff>9072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95449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13607</xdr:rowOff>
    </xdr:from>
    <xdr:to>
      <xdr:col>15</xdr:col>
      <xdr:colOff>149225</xdr:colOff>
      <xdr:row>35</xdr:row>
      <xdr:rowOff>115207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125384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163286</xdr:rowOff>
    </xdr:from>
    <xdr:to>
      <xdr:col>11</xdr:col>
      <xdr:colOff>60325</xdr:colOff>
      <xdr:row>35</xdr:row>
      <xdr:rowOff>93436</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103613</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119743</xdr:rowOff>
    </xdr:from>
    <xdr:to>
      <xdr:col>6</xdr:col>
      <xdr:colOff>171450</xdr:colOff>
      <xdr:row>35</xdr:row>
      <xdr:rowOff>49893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60070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71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文化施設の指定管理委託料、給食センターＰＦＩ事業、電算システム経費の増加、臨時職員の賃金等の積み重ねが類似団体平均を超えていた要因と考えられる。令和２年度の地方公務員法改正による臨時職員の会計年度任用職員（人件費）移行したことや、ふるさと納税に係る物件費の減少等もあり、令和２年度に引き続き令和３年度も類似団体と同程度の経常収支比率となった。今後、各種業務委託の見直しなど事務事業の適正かつ効率的な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21</xdr:row>
      <xdr:rowOff>85090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41300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57167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5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85090</xdr:rowOff>
    </xdr:from>
    <xdr:to>
      <xdr:col>82</xdr:col>
      <xdr:colOff>196850</xdr:colOff>
      <xdr:row>21</xdr:row>
      <xdr:rowOff>85090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8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1270</xdr:rowOff>
    </xdr:from>
    <xdr:to>
      <xdr:col>82</xdr:col>
      <xdr:colOff>107950</xdr:colOff>
      <xdr:row>17</xdr:row>
      <xdr:rowOff>24130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915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85107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56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24130</xdr:rowOff>
    </xdr:from>
    <xdr:to>
      <xdr:col>78</xdr:col>
      <xdr:colOff>69850</xdr:colOff>
      <xdr:row>20</xdr:row>
      <xdr:rowOff>5080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93878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153670</xdr:rowOff>
    </xdr:from>
    <xdr:to>
      <xdr:col>73</xdr:col>
      <xdr:colOff>180975</xdr:colOff>
      <xdr:row>20</xdr:row>
      <xdr:rowOff>5080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411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34290</xdr:rowOff>
    </xdr:from>
    <xdr:to>
      <xdr:col>74</xdr:col>
      <xdr:colOff>31750</xdr:colOff>
      <xdr:row>17</xdr:row>
      <xdr:rowOff>135890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146067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153670</xdr:rowOff>
    </xdr:from>
    <xdr:to>
      <xdr:col>69</xdr:col>
      <xdr:colOff>92075</xdr:colOff>
      <xdr:row>20</xdr:row>
      <xdr:rowOff>58420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4112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115587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93997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144780</xdr:rowOff>
    </xdr:from>
    <xdr:to>
      <xdr:col>78</xdr:col>
      <xdr:colOff>120650</xdr:colOff>
      <xdr:row>17</xdr:row>
      <xdr:rowOff>74930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125730</xdr:rowOff>
    </xdr:from>
    <xdr:to>
      <xdr:col>74</xdr:col>
      <xdr:colOff>31750</xdr:colOff>
      <xdr:row>20</xdr:row>
      <xdr:rowOff>55880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38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40657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46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102870</xdr:rowOff>
    </xdr:from>
    <xdr:to>
      <xdr:col>69</xdr:col>
      <xdr:colOff>142875</xdr:colOff>
      <xdr:row>20</xdr:row>
      <xdr:rowOff>33020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3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17797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44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7620</xdr:rowOff>
    </xdr:from>
    <xdr:to>
      <xdr:col>65</xdr:col>
      <xdr:colOff>53975</xdr:colOff>
      <xdr:row>20</xdr:row>
      <xdr:rowOff>109220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93997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52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大きく上回っている要因としては、こども医療費助成年齢引き上げ、現物化などによる医療費助成の増加、子ども子育て支援制度による町内５か所ある私立保育所をはじめ、こども園に移行した私立幼稚園などの運営費の増加などが大きく影響していると考えられる。ただ、令和２年度と比較して扶助費の経常収支比率が減少したのは、経常一般財源の増加によるものと考えられ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57150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805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29227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57150</xdr:rowOff>
    </xdr:from>
    <xdr:to>
      <xdr:col>24</xdr:col>
      <xdr:colOff>114300</xdr:colOff>
      <xdr:row>61</xdr:row>
      <xdr:rowOff>57150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146050</xdr:rowOff>
    </xdr:from>
    <xdr:to>
      <xdr:col>24</xdr:col>
      <xdr:colOff>25400</xdr:colOff>
      <xdr:row>59</xdr:row>
      <xdr:rowOff>44450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91870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26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165100</xdr:rowOff>
    </xdr:from>
    <xdr:to>
      <xdr:col>24</xdr:col>
      <xdr:colOff>76200</xdr:colOff>
      <xdr:row>55</xdr:row>
      <xdr:rowOff>95250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50800</xdr:rowOff>
    </xdr:from>
    <xdr:to>
      <xdr:col>19</xdr:col>
      <xdr:colOff>187325</xdr:colOff>
      <xdr:row>59</xdr:row>
      <xdr:rowOff>44450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9949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50800</xdr:rowOff>
    </xdr:from>
    <xdr:to>
      <xdr:col>15</xdr:col>
      <xdr:colOff>98425</xdr:colOff>
      <xdr:row>58</xdr:row>
      <xdr:rowOff>139700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994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120650</xdr:rowOff>
    </xdr:from>
    <xdr:to>
      <xdr:col>11</xdr:col>
      <xdr:colOff>9525</xdr:colOff>
      <xdr:row>58</xdr:row>
      <xdr:rowOff>139700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8933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69850</xdr:rowOff>
    </xdr:from>
    <xdr:to>
      <xdr:col>6</xdr:col>
      <xdr:colOff>171450</xdr:colOff>
      <xdr:row>56</xdr:row>
      <xdr:rowOff>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165100</xdr:rowOff>
    </xdr:from>
    <xdr:to>
      <xdr:col>20</xdr:col>
      <xdr:colOff>38100</xdr:colOff>
      <xdr:row>59</xdr:row>
      <xdr:rowOff>95250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80027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19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0</xdr:rowOff>
    </xdr:from>
    <xdr:to>
      <xdr:col>15</xdr:col>
      <xdr:colOff>149225</xdr:colOff>
      <xdr:row>58</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86377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88900</xdr:rowOff>
    </xdr:from>
    <xdr:to>
      <xdr:col>11</xdr:col>
      <xdr:colOff>60325</xdr:colOff>
      <xdr:row>59</xdr:row>
      <xdr:rowOff>19050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3827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69850</xdr:rowOff>
    </xdr:from>
    <xdr:to>
      <xdr:col>6</xdr:col>
      <xdr:colOff>171450</xdr:colOff>
      <xdr:row>58</xdr:row>
      <xdr:rowOff>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156227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っている主な要因としては、特別会計への繰出金と考えられる。その中で大きく占めるのは、下水道特別会計への繰出金と、増加中の後期高齢者医療特別会計及び介護保険特別会計への繰出金であり、令和２年度から減少している主な理由は下水道特別会計への繰出金の減少である。繰出金の適正な支出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60</xdr:row>
      <xdr:rowOff>127000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1766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142240</xdr:rowOff>
    </xdr:from>
    <xdr:to>
      <xdr:col>82</xdr:col>
      <xdr:colOff>107950</xdr:colOff>
      <xdr:row>57</xdr:row>
      <xdr:rowOff>130810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74344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130810</xdr:rowOff>
    </xdr:from>
    <xdr:to>
      <xdr:col>78</xdr:col>
      <xdr:colOff>69850</xdr:colOff>
      <xdr:row>58</xdr:row>
      <xdr:rowOff>88900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9034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20320</xdr:rowOff>
    </xdr:from>
    <xdr:to>
      <xdr:col>73</xdr:col>
      <xdr:colOff>180975</xdr:colOff>
      <xdr:row>58</xdr:row>
      <xdr:rowOff>88900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964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146067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161290</xdr:rowOff>
    </xdr:from>
    <xdr:to>
      <xdr:col>69</xdr:col>
      <xdr:colOff>92075</xdr:colOff>
      <xdr:row>58</xdr:row>
      <xdr:rowOff>20320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33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123207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63517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80010</xdr:rowOff>
    </xdr:from>
    <xdr:to>
      <xdr:col>78</xdr:col>
      <xdr:colOff>120650</xdr:colOff>
      <xdr:row>58</xdr:row>
      <xdr:rowOff>10160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166387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3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38100</xdr:rowOff>
    </xdr:from>
    <xdr:to>
      <xdr:col>74</xdr:col>
      <xdr:colOff>31750</xdr:colOff>
      <xdr:row>58</xdr:row>
      <xdr:rowOff>139700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140970</xdr:rowOff>
    </xdr:from>
    <xdr:to>
      <xdr:col>69</xdr:col>
      <xdr:colOff>142875</xdr:colOff>
      <xdr:row>58</xdr:row>
      <xdr:rowOff>71120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55897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平成１８年度から補助費の一律削減を実施しているところであり、類似団体平均を下回っている状況が続いている。今後も引き続き適正な補助費等の支出に努める。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100330</xdr:rowOff>
    </xdr:from>
    <xdr:to>
      <xdr:col>82</xdr:col>
      <xdr:colOff>107950</xdr:colOff>
      <xdr:row>42</xdr:row>
      <xdr:rowOff>43180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15257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43180</xdr:rowOff>
    </xdr:from>
    <xdr:to>
      <xdr:col>82</xdr:col>
      <xdr:colOff>196850</xdr:colOff>
      <xdr:row>42</xdr:row>
      <xdr:rowOff>43180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15257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100330</xdr:rowOff>
    </xdr:from>
    <xdr:to>
      <xdr:col>82</xdr:col>
      <xdr:colOff>196850</xdr:colOff>
      <xdr:row>33</xdr:row>
      <xdr:rowOff>100330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127000</xdr:rowOff>
    </xdr:from>
    <xdr:to>
      <xdr:col>82</xdr:col>
      <xdr:colOff>107950</xdr:colOff>
      <xdr:row>35</xdr:row>
      <xdr:rowOff>1270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59563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63517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91440</xdr:rowOff>
    </xdr:from>
    <xdr:to>
      <xdr:col>82</xdr:col>
      <xdr:colOff>158750</xdr:colOff>
      <xdr:row>37</xdr:row>
      <xdr:rowOff>21590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127000</xdr:rowOff>
    </xdr:from>
    <xdr:to>
      <xdr:col>78</xdr:col>
      <xdr:colOff>69850</xdr:colOff>
      <xdr:row>34</xdr:row>
      <xdr:rowOff>165100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595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96520</xdr:rowOff>
    </xdr:from>
    <xdr:to>
      <xdr:col>73</xdr:col>
      <xdr:colOff>180975</xdr:colOff>
      <xdr:row>34</xdr:row>
      <xdr:rowOff>165100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5925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96520</xdr:rowOff>
    </xdr:from>
    <xdr:to>
      <xdr:col>69</xdr:col>
      <xdr:colOff>92075</xdr:colOff>
      <xdr:row>34</xdr:row>
      <xdr:rowOff>127000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5925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13987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121920</xdr:rowOff>
    </xdr:from>
    <xdr:to>
      <xdr:col>82</xdr:col>
      <xdr:colOff>158750</xdr:colOff>
      <xdr:row>35</xdr:row>
      <xdr:rowOff>52070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138447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76200</xdr:rowOff>
    </xdr:from>
    <xdr:to>
      <xdr:col>78</xdr:col>
      <xdr:colOff>120650</xdr:colOff>
      <xdr:row>35</xdr:row>
      <xdr:rowOff>6350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16527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114300</xdr:rowOff>
    </xdr:from>
    <xdr:to>
      <xdr:col>74</xdr:col>
      <xdr:colOff>31750</xdr:colOff>
      <xdr:row>35</xdr:row>
      <xdr:rowOff>44450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54627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45720</xdr:rowOff>
    </xdr:from>
    <xdr:to>
      <xdr:col>69</xdr:col>
      <xdr:colOff>142875</xdr:colOff>
      <xdr:row>34</xdr:row>
      <xdr:rowOff>147320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157497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76200</xdr:rowOff>
    </xdr:from>
    <xdr:to>
      <xdr:col>65</xdr:col>
      <xdr:colOff>53975</xdr:colOff>
      <xdr:row>35</xdr:row>
      <xdr:rowOff>6350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16527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臨時財政対策債や庁舎耐震改修事業等の償還金の増加により、公債費が増加傾向にある。今後も大規模事業計画に伴う地方債借入れによる償還金の増加により、公債費の経常収支比率は増加傾向が続くと考えられる。後年度の財政運営に過度の負担とならないよう起債計画により、適正な水準の維持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80</xdr:row>
      <xdr:rowOff>40132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594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81280</xdr:rowOff>
    </xdr:from>
    <xdr:to>
      <xdr:col>24</xdr:col>
      <xdr:colOff>25400</xdr:colOff>
      <xdr:row>76</xdr:row>
      <xdr:rowOff>127000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1114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104139</xdr:rowOff>
    </xdr:from>
    <xdr:to>
      <xdr:col>19</xdr:col>
      <xdr:colOff>187325</xdr:colOff>
      <xdr:row>76</xdr:row>
      <xdr:rowOff>127000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1343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40132</xdr:rowOff>
    </xdr:from>
    <xdr:to>
      <xdr:col>15</xdr:col>
      <xdr:colOff>98425</xdr:colOff>
      <xdr:row>76</xdr:row>
      <xdr:rowOff>104139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070332"/>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17272</xdr:rowOff>
    </xdr:from>
    <xdr:to>
      <xdr:col>11</xdr:col>
      <xdr:colOff>9525</xdr:colOff>
      <xdr:row>76</xdr:row>
      <xdr:rowOff>40132</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0474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30480</xdr:rowOff>
    </xdr:from>
    <xdr:to>
      <xdr:col>24</xdr:col>
      <xdr:colOff>76200</xdr:colOff>
      <xdr:row>76</xdr:row>
      <xdr:rowOff>132080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47007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76200</xdr:rowOff>
    </xdr:from>
    <xdr:to>
      <xdr:col>20</xdr:col>
      <xdr:colOff>38100</xdr:colOff>
      <xdr:row>77</xdr:row>
      <xdr:rowOff>6350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16527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160782</xdr:rowOff>
    </xdr:from>
    <xdr:to>
      <xdr:col>11</xdr:col>
      <xdr:colOff>60325</xdr:colOff>
      <xdr:row>76</xdr:row>
      <xdr:rowOff>90932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101109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137922</xdr:rowOff>
    </xdr:from>
    <xdr:to>
      <xdr:col>6</xdr:col>
      <xdr:colOff>171450</xdr:colOff>
      <xdr:row>76</xdr:row>
      <xdr:rowOff>68072</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78249</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類似団体平均を上回る要因は扶助費であると考えられる。事務事業の効率的な運営に努める。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127000</xdr:rowOff>
    </xdr:from>
    <xdr:to>
      <xdr:col>82</xdr:col>
      <xdr:colOff>107950</xdr:colOff>
      <xdr:row>80</xdr:row>
      <xdr:rowOff>53848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47140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25925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53848</xdr:rowOff>
    </xdr:from>
    <xdr:to>
      <xdr:col>82</xdr:col>
      <xdr:colOff>196850</xdr:colOff>
      <xdr:row>80</xdr:row>
      <xdr:rowOff>53848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41927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127000</xdr:rowOff>
    </xdr:from>
    <xdr:to>
      <xdr:col>82</xdr:col>
      <xdr:colOff>196850</xdr:colOff>
      <xdr:row>72</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xdr:rowOff>
    </xdr:from>
    <xdr:to>
      <xdr:col>82</xdr:col>
      <xdr:colOff>107950</xdr:colOff>
      <xdr:row>77</xdr:row>
      <xdr:rowOff>124713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038328"/>
          <a:ext cx="838200" cy="28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105427</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96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124713</xdr:rowOff>
    </xdr:from>
    <xdr:to>
      <xdr:col>78</xdr:col>
      <xdr:colOff>69850</xdr:colOff>
      <xdr:row>78</xdr:row>
      <xdr:rowOff>145287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326363"/>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32765</xdr:rowOff>
    </xdr:from>
    <xdr:to>
      <xdr:col>78</xdr:col>
      <xdr:colOff>120650</xdr:colOff>
      <xdr:row>77</xdr:row>
      <xdr:rowOff>134365</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144542</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72137</xdr:rowOff>
    </xdr:from>
    <xdr:to>
      <xdr:col>73</xdr:col>
      <xdr:colOff>180975</xdr:colOff>
      <xdr:row>78</xdr:row>
      <xdr:rowOff>145287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445237"/>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30987</xdr:rowOff>
    </xdr:from>
    <xdr:to>
      <xdr:col>69</xdr:col>
      <xdr:colOff>92075</xdr:colOff>
      <xdr:row>78</xdr:row>
      <xdr:rowOff>72137</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4040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128778</xdr:rowOff>
    </xdr:from>
    <xdr:to>
      <xdr:col>82</xdr:col>
      <xdr:colOff>158750</xdr:colOff>
      <xdr:row>76</xdr:row>
      <xdr:rowOff>58928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145305</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83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73913</xdr:rowOff>
    </xdr:from>
    <xdr:to>
      <xdr:col>78</xdr:col>
      <xdr:colOff>120650</xdr:colOff>
      <xdr:row>78</xdr:row>
      <xdr:rowOff>4063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160290</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94487</xdr:rowOff>
    </xdr:from>
    <xdr:to>
      <xdr:col>74</xdr:col>
      <xdr:colOff>31750</xdr:colOff>
      <xdr:row>79</xdr:row>
      <xdr:rowOff>24637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9414</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21337</xdr:rowOff>
    </xdr:from>
    <xdr:to>
      <xdr:col>69</xdr:col>
      <xdr:colOff>142875</xdr:colOff>
      <xdr:row>78</xdr:row>
      <xdr:rowOff>122937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107714</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151637</xdr:rowOff>
    </xdr:from>
    <xdr:to>
      <xdr:col>65</xdr:col>
      <xdr:colOff>53975</xdr:colOff>
      <xdr:row>78</xdr:row>
      <xdr:rowOff>81787</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66564</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香川県宇多津町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143358</xdr:rowOff>
    </xdr:from>
    <xdr:to>
      <xdr:col>29</xdr:col>
      <xdr:colOff>127000</xdr:colOff>
      <xdr:row>20</xdr:row>
      <xdr:rowOff>115100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8383"/>
          <a:ext cx="0" cy="13433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87177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115100</xdr:rowOff>
    </xdr:from>
    <xdr:to>
      <xdr:col>30</xdr:col>
      <xdr:colOff>25400</xdr:colOff>
      <xdr:row>20</xdr:row>
      <xdr:rowOff>115100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917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58285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1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143358</xdr:rowOff>
    </xdr:from>
    <xdr:to>
      <xdr:col>30</xdr:col>
      <xdr:colOff>25400</xdr:colOff>
      <xdr:row>12</xdr:row>
      <xdr:rowOff>143358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83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4267</xdr:rowOff>
    </xdr:from>
    <xdr:to>
      <xdr:col>29</xdr:col>
      <xdr:colOff>127000</xdr:colOff>
      <xdr:row>20</xdr:row>
      <xdr:rowOff>30251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480892"/>
          <a:ext cx="647700" cy="25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20832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1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4305</xdr:rowOff>
    </xdr:from>
    <xdr:to>
      <xdr:col>29</xdr:col>
      <xdr:colOff>177800</xdr:colOff>
      <xdr:row>17</xdr:row>
      <xdr:rowOff>105905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30251</xdr:rowOff>
    </xdr:from>
    <xdr:to>
      <xdr:col>26</xdr:col>
      <xdr:colOff>50800</xdr:colOff>
      <xdr:row>20</xdr:row>
      <xdr:rowOff>59220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506876"/>
          <a:ext cx="698500" cy="28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16662</xdr:rowOff>
    </xdr:from>
    <xdr:to>
      <xdr:col>26</xdr:col>
      <xdr:colOff>101600</xdr:colOff>
      <xdr:row>17</xdr:row>
      <xdr:rowOff>118262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128439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47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55804</xdr:rowOff>
    </xdr:from>
    <xdr:to>
      <xdr:col>22</xdr:col>
      <xdr:colOff>114300</xdr:colOff>
      <xdr:row>20</xdr:row>
      <xdr:rowOff>59220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532429"/>
          <a:ext cx="698500" cy="3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7125</xdr:rowOff>
    </xdr:from>
    <xdr:to>
      <xdr:col>22</xdr:col>
      <xdr:colOff>165100</xdr:colOff>
      <xdr:row>17</xdr:row>
      <xdr:rowOff>108725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118902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55804</xdr:rowOff>
    </xdr:from>
    <xdr:to>
      <xdr:col>18</xdr:col>
      <xdr:colOff>177800</xdr:colOff>
      <xdr:row>20</xdr:row>
      <xdr:rowOff>88773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532429"/>
          <a:ext cx="698500" cy="32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30036</xdr:rowOff>
    </xdr:from>
    <xdr:to>
      <xdr:col>19</xdr:col>
      <xdr:colOff>38100</xdr:colOff>
      <xdr:row>17</xdr:row>
      <xdr:rowOff>131636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141813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6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52083</xdr:rowOff>
    </xdr:from>
    <xdr:to>
      <xdr:col>15</xdr:col>
      <xdr:colOff>101600</xdr:colOff>
      <xdr:row>17</xdr:row>
      <xdr:rowOff>153683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163860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83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124917</xdr:rowOff>
    </xdr:from>
    <xdr:to>
      <xdr:col>29</xdr:col>
      <xdr:colOff>177800</xdr:colOff>
      <xdr:row>20</xdr:row>
      <xdr:rowOff>55067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430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33494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33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150901</xdr:rowOff>
    </xdr:from>
    <xdr:to>
      <xdr:col>26</xdr:col>
      <xdr:colOff>101600</xdr:colOff>
      <xdr:row>20</xdr:row>
      <xdr:rowOff>81051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456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65828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542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8420</xdr:rowOff>
    </xdr:from>
    <xdr:to>
      <xdr:col>22</xdr:col>
      <xdr:colOff>165100</xdr:colOff>
      <xdr:row>20</xdr:row>
      <xdr:rowOff>110020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485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94797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5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5004</xdr:rowOff>
    </xdr:from>
    <xdr:to>
      <xdr:col>19</xdr:col>
      <xdr:colOff>38100</xdr:colOff>
      <xdr:row>20</xdr:row>
      <xdr:rowOff>106604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481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91381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5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37973</xdr:rowOff>
    </xdr:from>
    <xdr:to>
      <xdr:col>15</xdr:col>
      <xdr:colOff>101600</xdr:colOff>
      <xdr:row>20</xdr:row>
      <xdr:rowOff>139573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514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124350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60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138757</xdr:rowOff>
    </xdr:from>
    <xdr:to>
      <xdr:col>29</xdr:col>
      <xdr:colOff>127000</xdr:colOff>
      <xdr:row>37</xdr:row>
      <xdr:rowOff>308802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891857"/>
          <a:ext cx="0" cy="1541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280879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05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308802</xdr:rowOff>
    </xdr:from>
    <xdr:to>
      <xdr:col>30</xdr:col>
      <xdr:colOff>25400</xdr:colOff>
      <xdr:row>37</xdr:row>
      <xdr:rowOff>308802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33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225134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3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138757</xdr:rowOff>
    </xdr:from>
    <xdr:to>
      <xdr:col>30</xdr:col>
      <xdr:colOff>25400</xdr:colOff>
      <xdr:row>32</xdr:row>
      <xdr:rowOff>138757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891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321865</xdr:rowOff>
    </xdr:from>
    <xdr:to>
      <xdr:col>29</xdr:col>
      <xdr:colOff>127000</xdr:colOff>
      <xdr:row>35</xdr:row>
      <xdr:rowOff>325751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932215"/>
          <a:ext cx="647700" cy="3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164148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431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319071</xdr:rowOff>
    </xdr:from>
    <xdr:to>
      <xdr:col>29</xdr:col>
      <xdr:colOff>177800</xdr:colOff>
      <xdr:row>35</xdr:row>
      <xdr:rowOff>77771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5865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321865</xdr:rowOff>
    </xdr:from>
    <xdr:to>
      <xdr:col>26</xdr:col>
      <xdr:colOff>50800</xdr:colOff>
      <xdr:row>35</xdr:row>
      <xdr:rowOff>322551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932215"/>
          <a:ext cx="698500" cy="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13009</xdr:rowOff>
    </xdr:from>
    <xdr:to>
      <xdr:col>26</xdr:col>
      <xdr:colOff>101600</xdr:colOff>
      <xdr:row>35</xdr:row>
      <xdr:rowOff>114609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233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124786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392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322551</xdr:rowOff>
    </xdr:from>
    <xdr:to>
      <xdr:col>22</xdr:col>
      <xdr:colOff>114300</xdr:colOff>
      <xdr:row>36</xdr:row>
      <xdr:rowOff>47839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932901"/>
          <a:ext cx="698500" cy="68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329097</xdr:rowOff>
    </xdr:from>
    <xdr:to>
      <xdr:col>22</xdr:col>
      <xdr:colOff>165100</xdr:colOff>
      <xdr:row>35</xdr:row>
      <xdr:rowOff>87797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5965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97974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365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19590</xdr:rowOff>
    </xdr:from>
    <xdr:to>
      <xdr:col>18</xdr:col>
      <xdr:colOff>177800</xdr:colOff>
      <xdr:row>36</xdr:row>
      <xdr:rowOff>47839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972840"/>
          <a:ext cx="698500" cy="28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325406</xdr:rowOff>
    </xdr:from>
    <xdr:to>
      <xdr:col>19</xdr:col>
      <xdr:colOff>38100</xdr:colOff>
      <xdr:row>35</xdr:row>
      <xdr:rowOff>84106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5928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94283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36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318450</xdr:rowOff>
    </xdr:from>
    <xdr:to>
      <xdr:col>15</xdr:col>
      <xdr:colOff>101600</xdr:colOff>
      <xdr:row>35</xdr:row>
      <xdr:rowOff>77150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585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87328</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354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274951</xdr:rowOff>
    </xdr:from>
    <xdr:to>
      <xdr:col>29</xdr:col>
      <xdr:colOff>177800</xdr:colOff>
      <xdr:row>36</xdr:row>
      <xdr:rowOff>33651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85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247028</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57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271065</xdr:rowOff>
    </xdr:from>
    <xdr:to>
      <xdr:col>26</xdr:col>
      <xdr:colOff>101600</xdr:colOff>
      <xdr:row>36</xdr:row>
      <xdr:rowOff>29765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81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14542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6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271751</xdr:rowOff>
    </xdr:from>
    <xdr:to>
      <xdr:col>22</xdr:col>
      <xdr:colOff>165100</xdr:colOff>
      <xdr:row>36</xdr:row>
      <xdr:rowOff>30451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82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15228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6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339939</xdr:rowOff>
    </xdr:from>
    <xdr:to>
      <xdr:col>19</xdr:col>
      <xdr:colOff>38100</xdr:colOff>
      <xdr:row>36</xdr:row>
      <xdr:rowOff>98639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50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83416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36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311690</xdr:rowOff>
    </xdr:from>
    <xdr:to>
      <xdr:col>15</xdr:col>
      <xdr:colOff>101600</xdr:colOff>
      <xdr:row>36</xdr:row>
      <xdr:rowOff>70390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22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55167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0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香川県宇多津町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18,454
17,934
8.10
8,691,750
8,090,898
592,105
4,427,071
5,730,815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146158</xdr:rowOff>
    </xdr:from>
    <xdr:to>
      <xdr:col>24</xdr:col>
      <xdr:colOff>62865</xdr:colOff>
      <xdr:row>38</xdr:row>
      <xdr:rowOff>127513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89658"/>
          <a:ext cx="1270" cy="135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131340</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4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127513</xdr:rowOff>
    </xdr:from>
    <xdr:to>
      <xdr:col>24</xdr:col>
      <xdr:colOff>152400</xdr:colOff>
      <xdr:row>38</xdr:row>
      <xdr:rowOff>127513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42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92835</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6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146158</xdr:rowOff>
    </xdr:from>
    <xdr:to>
      <xdr:col>24</xdr:col>
      <xdr:colOff>152400</xdr:colOff>
      <xdr:row>30</xdr:row>
      <xdr:rowOff>146158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8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110282</xdr:rowOff>
    </xdr:from>
    <xdr:to>
      <xdr:col>24</xdr:col>
      <xdr:colOff>63500</xdr:colOff>
      <xdr:row>37</xdr:row>
      <xdr:rowOff>136414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6453932"/>
          <a:ext cx="838200" cy="2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56056</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5885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33179</xdr:rowOff>
    </xdr:from>
    <xdr:to>
      <xdr:col>24</xdr:col>
      <xdr:colOff>114300</xdr:colOff>
      <xdr:row>35</xdr:row>
      <xdr:rowOff>134779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136414</xdr:rowOff>
    </xdr:from>
    <xdr:to>
      <xdr:col>19</xdr:col>
      <xdr:colOff>177800</xdr:colOff>
      <xdr:row>38</xdr:row>
      <xdr:rowOff>141643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6480064"/>
          <a:ext cx="889000" cy="17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54567</xdr:rowOff>
    </xdr:from>
    <xdr:to>
      <xdr:col>20</xdr:col>
      <xdr:colOff>38100</xdr:colOff>
      <xdr:row>35</xdr:row>
      <xdr:rowOff>156167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1244</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583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127198</xdr:rowOff>
    </xdr:from>
    <xdr:to>
      <xdr:col>15</xdr:col>
      <xdr:colOff>50800</xdr:colOff>
      <xdr:row>38</xdr:row>
      <xdr:rowOff>141643</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2019300" y="6642298"/>
          <a:ext cx="889000" cy="1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8790</xdr:rowOff>
    </xdr:from>
    <xdr:to>
      <xdr:col>15</xdr:col>
      <xdr:colOff>101600</xdr:colOff>
      <xdr:row>36</xdr:row>
      <xdr:rowOff>110390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1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126917</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595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127198</xdr:rowOff>
    </xdr:from>
    <xdr:to>
      <xdr:col>10</xdr:col>
      <xdr:colOff>114300</xdr:colOff>
      <xdr:row>38</xdr:row>
      <xdr:rowOff>139271</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6642298"/>
          <a:ext cx="889000" cy="1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24349</xdr:rowOff>
    </xdr:from>
    <xdr:to>
      <xdr:col>10</xdr:col>
      <xdr:colOff>165100</xdr:colOff>
      <xdr:row>36</xdr:row>
      <xdr:rowOff>125949</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1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142476</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597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33336</xdr:rowOff>
    </xdr:from>
    <xdr:to>
      <xdr:col>6</xdr:col>
      <xdr:colOff>38100</xdr:colOff>
      <xdr:row>36</xdr:row>
      <xdr:rowOff>134936</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20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151463</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598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59482</xdr:rowOff>
    </xdr:from>
    <xdr:to>
      <xdr:col>24</xdr:col>
      <xdr:colOff>114300</xdr:colOff>
      <xdr:row>37</xdr:row>
      <xdr:rowOff>161082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40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37909</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638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85614</xdr:rowOff>
    </xdr:from>
    <xdr:to>
      <xdr:col>20</xdr:col>
      <xdr:colOff>38100</xdr:colOff>
      <xdr:row>38</xdr:row>
      <xdr:rowOff>15763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4292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6891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652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90843</xdr:rowOff>
    </xdr:from>
    <xdr:to>
      <xdr:col>15</xdr:col>
      <xdr:colOff>101600</xdr:colOff>
      <xdr:row>39</xdr:row>
      <xdr:rowOff>20993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60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12120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69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76398</xdr:rowOff>
    </xdr:from>
    <xdr:to>
      <xdr:col>10</xdr:col>
      <xdr:colOff>165100</xdr:colOff>
      <xdr:row>39</xdr:row>
      <xdr:rowOff>6548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59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169125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68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88471</xdr:rowOff>
    </xdr:from>
    <xdr:to>
      <xdr:col>6</xdr:col>
      <xdr:colOff>38100</xdr:colOff>
      <xdr:row>39</xdr:row>
      <xdr:rowOff>18621</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60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9748</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69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112246</xdr:rowOff>
    </xdr:from>
    <xdr:to>
      <xdr:col>24</xdr:col>
      <xdr:colOff>62865</xdr:colOff>
      <xdr:row>58</xdr:row>
      <xdr:rowOff>26924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684746"/>
          <a:ext cx="1270" cy="128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30751</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997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26924</xdr:rowOff>
    </xdr:from>
    <xdr:to>
      <xdr:col>24</xdr:col>
      <xdr:colOff>152400</xdr:colOff>
      <xdr:row>58</xdr:row>
      <xdr:rowOff>26924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997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58923</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45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112246</xdr:rowOff>
    </xdr:from>
    <xdr:to>
      <xdr:col>24</xdr:col>
      <xdr:colOff>152400</xdr:colOff>
      <xdr:row>50</xdr:row>
      <xdr:rowOff>112246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68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56751</xdr:rowOff>
    </xdr:from>
    <xdr:to>
      <xdr:col>24</xdr:col>
      <xdr:colOff>63500</xdr:colOff>
      <xdr:row>57</xdr:row>
      <xdr:rowOff>107609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3797300" y="9829401"/>
          <a:ext cx="838200" cy="5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113606</xdr:rowOff>
    </xdr:from>
    <xdr:ext cx="534377"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37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90729</xdr:rowOff>
    </xdr:from>
    <xdr:to>
      <xdr:col>24</xdr:col>
      <xdr:colOff>114300</xdr:colOff>
      <xdr:row>56</xdr:row>
      <xdr:rowOff>20879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52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149127</xdr:rowOff>
    </xdr:from>
    <xdr:to>
      <xdr:col>19</xdr:col>
      <xdr:colOff>177800</xdr:colOff>
      <xdr:row>57</xdr:row>
      <xdr:rowOff>107609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2908300" y="9750327"/>
          <a:ext cx="889000" cy="12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149773</xdr:rowOff>
    </xdr:from>
    <xdr:to>
      <xdr:col>20</xdr:col>
      <xdr:colOff>38100</xdr:colOff>
      <xdr:row>56</xdr:row>
      <xdr:rowOff>79923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5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96450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0111" y="935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146264</xdr:rowOff>
    </xdr:from>
    <xdr:to>
      <xdr:col>15</xdr:col>
      <xdr:colOff>50800</xdr:colOff>
      <xdr:row>56</xdr:row>
      <xdr:rowOff>149127</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a:off x="2019300" y="9747464"/>
          <a:ext cx="889000" cy="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10871</xdr:rowOff>
    </xdr:from>
    <xdr:to>
      <xdr:col>15</xdr:col>
      <xdr:colOff>101600</xdr:colOff>
      <xdr:row>56</xdr:row>
      <xdr:rowOff>112471</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6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128998</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1111" y="938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110102</xdr:rowOff>
    </xdr:from>
    <xdr:to>
      <xdr:col>10</xdr:col>
      <xdr:colOff>114300</xdr:colOff>
      <xdr:row>56</xdr:row>
      <xdr:rowOff>146264</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a:off x="1130300" y="9711302"/>
          <a:ext cx="889000" cy="3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65332</xdr:rowOff>
    </xdr:from>
    <xdr:to>
      <xdr:col>10</xdr:col>
      <xdr:colOff>165100</xdr:colOff>
      <xdr:row>55</xdr:row>
      <xdr:rowOff>166932</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49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12009</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927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69752</xdr:rowOff>
    </xdr:from>
    <xdr:to>
      <xdr:col>6</xdr:col>
      <xdr:colOff>38100</xdr:colOff>
      <xdr:row>56</xdr:row>
      <xdr:rowOff>171352</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67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162479</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976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5951</xdr:rowOff>
    </xdr:from>
    <xdr:to>
      <xdr:col>24</xdr:col>
      <xdr:colOff>114300</xdr:colOff>
      <xdr:row>57</xdr:row>
      <xdr:rowOff>107551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77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155828</xdr:rowOff>
    </xdr:from>
    <xdr:ext cx="534377"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75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56809</xdr:rowOff>
    </xdr:from>
    <xdr:to>
      <xdr:col>20</xdr:col>
      <xdr:colOff>38100</xdr:colOff>
      <xdr:row>57</xdr:row>
      <xdr:rowOff>158409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982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149536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530111" y="992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98327</xdr:rowOff>
    </xdr:from>
    <xdr:to>
      <xdr:col>15</xdr:col>
      <xdr:colOff>101600</xdr:colOff>
      <xdr:row>57</xdr:row>
      <xdr:rowOff>28477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969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19604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979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95464</xdr:rowOff>
    </xdr:from>
    <xdr:to>
      <xdr:col>10</xdr:col>
      <xdr:colOff>165100</xdr:colOff>
      <xdr:row>57</xdr:row>
      <xdr:rowOff>25614</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969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16741</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978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59302</xdr:rowOff>
    </xdr:from>
    <xdr:to>
      <xdr:col>6</xdr:col>
      <xdr:colOff>38100</xdr:colOff>
      <xdr:row>56</xdr:row>
      <xdr:rowOff>160902</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966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5979</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943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125778</xdr:rowOff>
    </xdr:from>
    <xdr:to>
      <xdr:col>24</xdr:col>
      <xdr:colOff>62865</xdr:colOff>
      <xdr:row>78</xdr:row>
      <xdr:rowOff>129344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127278"/>
          <a:ext cx="1270" cy="1375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133171</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06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129344</xdr:rowOff>
    </xdr:from>
    <xdr:to>
      <xdr:col>24</xdr:col>
      <xdr:colOff>152400</xdr:colOff>
      <xdr:row>78</xdr:row>
      <xdr:rowOff>129344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72455</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0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125778</xdr:rowOff>
    </xdr:from>
    <xdr:to>
      <xdr:col>24</xdr:col>
      <xdr:colOff>152400</xdr:colOff>
      <xdr:row>70</xdr:row>
      <xdr:rowOff>125778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12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166150</xdr:rowOff>
    </xdr:from>
    <xdr:to>
      <xdr:col>24</xdr:col>
      <xdr:colOff>63500</xdr:colOff>
      <xdr:row>78</xdr:row>
      <xdr:rowOff>1718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367800"/>
          <a:ext cx="838200" cy="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86448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116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63571</xdr:rowOff>
    </xdr:from>
    <xdr:to>
      <xdr:col>24</xdr:col>
      <xdr:colOff>114300</xdr:colOff>
      <xdr:row>77</xdr:row>
      <xdr:rowOff>165171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160548</xdr:rowOff>
    </xdr:from>
    <xdr:to>
      <xdr:col>19</xdr:col>
      <xdr:colOff>177800</xdr:colOff>
      <xdr:row>77</xdr:row>
      <xdr:rowOff>166150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362198"/>
          <a:ext cx="889000" cy="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76716</xdr:rowOff>
    </xdr:from>
    <xdr:to>
      <xdr:col>20</xdr:col>
      <xdr:colOff>38100</xdr:colOff>
      <xdr:row>78</xdr:row>
      <xdr:rowOff>6866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23393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160548</xdr:rowOff>
    </xdr:from>
    <xdr:to>
      <xdr:col>15</xdr:col>
      <xdr:colOff>50800</xdr:colOff>
      <xdr:row>78</xdr:row>
      <xdr:rowOff>5215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362198"/>
          <a:ext cx="889000" cy="1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113178</xdr:rowOff>
    </xdr:from>
    <xdr:to>
      <xdr:col>15</xdr:col>
      <xdr:colOff>101600</xdr:colOff>
      <xdr:row>78</xdr:row>
      <xdr:rowOff>43328</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34455</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40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5215</xdr:rowOff>
    </xdr:from>
    <xdr:to>
      <xdr:col>10</xdr:col>
      <xdr:colOff>114300</xdr:colOff>
      <xdr:row>78</xdr:row>
      <xdr:rowOff>7981</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378315"/>
          <a:ext cx="8890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119555</xdr:rowOff>
    </xdr:from>
    <xdr:to>
      <xdr:col>10</xdr:col>
      <xdr:colOff>165100</xdr:colOff>
      <xdr:row>78</xdr:row>
      <xdr:rowOff>49705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66232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117177</xdr:rowOff>
    </xdr:from>
    <xdr:to>
      <xdr:col>6</xdr:col>
      <xdr:colOff>38100</xdr:colOff>
      <xdr:row>78</xdr:row>
      <xdr:rowOff>47327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63854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09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122368</xdr:rowOff>
    </xdr:from>
    <xdr:to>
      <xdr:col>24</xdr:col>
      <xdr:colOff>114300</xdr:colOff>
      <xdr:row>78</xdr:row>
      <xdr:rowOff>52518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32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100795</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0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115350</xdr:rowOff>
    </xdr:from>
    <xdr:to>
      <xdr:col>20</xdr:col>
      <xdr:colOff>38100</xdr:colOff>
      <xdr:row>78</xdr:row>
      <xdr:rowOff>45500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31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36627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40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109748</xdr:rowOff>
    </xdr:from>
    <xdr:to>
      <xdr:col>15</xdr:col>
      <xdr:colOff>101600</xdr:colOff>
      <xdr:row>78</xdr:row>
      <xdr:rowOff>39898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31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56425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08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125865</xdr:rowOff>
    </xdr:from>
    <xdr:to>
      <xdr:col>10</xdr:col>
      <xdr:colOff>165100</xdr:colOff>
      <xdr:row>78</xdr:row>
      <xdr:rowOff>56015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32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47142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420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128631</xdr:rowOff>
    </xdr:from>
    <xdr:to>
      <xdr:col>6</xdr:col>
      <xdr:colOff>38100</xdr:colOff>
      <xdr:row>78</xdr:row>
      <xdr:rowOff>58781</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33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49908</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42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158369</xdr:rowOff>
    </xdr:from>
    <xdr:to>
      <xdr:col>24</xdr:col>
      <xdr:colOff>62865</xdr:colOff>
      <xdr:row>99</xdr:row>
      <xdr:rowOff>4848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588869"/>
          <a:ext cx="1270" cy="1389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8675</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4848</xdr:rowOff>
    </xdr:from>
    <xdr:to>
      <xdr:col>24</xdr:col>
      <xdr:colOff>152400</xdr:colOff>
      <xdr:row>99</xdr:row>
      <xdr:rowOff>4848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7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105046</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36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158369</xdr:rowOff>
    </xdr:from>
    <xdr:to>
      <xdr:col>24</xdr:col>
      <xdr:colOff>152400</xdr:colOff>
      <xdr:row>90</xdr:row>
      <xdr:rowOff>158369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58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100664</xdr:rowOff>
    </xdr:from>
    <xdr:to>
      <xdr:col>24</xdr:col>
      <xdr:colOff>63500</xdr:colOff>
      <xdr:row>96</xdr:row>
      <xdr:rowOff>84455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216964"/>
          <a:ext cx="838200" cy="32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169011</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285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19134</xdr:rowOff>
    </xdr:from>
    <xdr:to>
      <xdr:col>24</xdr:col>
      <xdr:colOff>114300</xdr:colOff>
      <xdr:row>95</xdr:row>
      <xdr:rowOff>120734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84455</xdr:rowOff>
    </xdr:from>
    <xdr:to>
      <xdr:col>19</xdr:col>
      <xdr:colOff>177800</xdr:colOff>
      <xdr:row>96</xdr:row>
      <xdr:rowOff>142650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543655"/>
          <a:ext cx="889000" cy="5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104380</xdr:rowOff>
    </xdr:from>
    <xdr:to>
      <xdr:col>20</xdr:col>
      <xdr:colOff>38100</xdr:colOff>
      <xdr:row>97</xdr:row>
      <xdr:rowOff>34530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25657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65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142650</xdr:rowOff>
    </xdr:from>
    <xdr:to>
      <xdr:col>15</xdr:col>
      <xdr:colOff>50800</xdr:colOff>
      <xdr:row>96</xdr:row>
      <xdr:rowOff>150009</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601850"/>
          <a:ext cx="889000" cy="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101614</xdr:rowOff>
    </xdr:from>
    <xdr:to>
      <xdr:col>15</xdr:col>
      <xdr:colOff>101600</xdr:colOff>
      <xdr:row>97</xdr:row>
      <xdr:rowOff>31764</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22891</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6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150009</xdr:rowOff>
    </xdr:from>
    <xdr:to>
      <xdr:col>10</xdr:col>
      <xdr:colOff>114300</xdr:colOff>
      <xdr:row>96</xdr:row>
      <xdr:rowOff>170594</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609209"/>
          <a:ext cx="889000" cy="2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130603</xdr:rowOff>
    </xdr:from>
    <xdr:to>
      <xdr:col>10</xdr:col>
      <xdr:colOff>165100</xdr:colOff>
      <xdr:row>97</xdr:row>
      <xdr:rowOff>60753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5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51880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68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137951</xdr:rowOff>
    </xdr:from>
    <xdr:to>
      <xdr:col>6</xdr:col>
      <xdr:colOff>38100</xdr:colOff>
      <xdr:row>97</xdr:row>
      <xdr:rowOff>68101</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59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59228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68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49864</xdr:rowOff>
    </xdr:from>
    <xdr:to>
      <xdr:col>24</xdr:col>
      <xdr:colOff>114300</xdr:colOff>
      <xdr:row>94</xdr:row>
      <xdr:rowOff>151464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1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72741</xdr:rowOff>
    </xdr:from>
    <xdr:ext cx="599010"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017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33655</xdr:rowOff>
    </xdr:from>
    <xdr:to>
      <xdr:col>20</xdr:col>
      <xdr:colOff>38100</xdr:colOff>
      <xdr:row>96</xdr:row>
      <xdr:rowOff>135255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49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151782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26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91850</xdr:rowOff>
    </xdr:from>
    <xdr:to>
      <xdr:col>15</xdr:col>
      <xdr:colOff>101600</xdr:colOff>
      <xdr:row>97</xdr:row>
      <xdr:rowOff>22000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5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38527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32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99209</xdr:rowOff>
    </xdr:from>
    <xdr:to>
      <xdr:col>10</xdr:col>
      <xdr:colOff>165100</xdr:colOff>
      <xdr:row>97</xdr:row>
      <xdr:rowOff>29359</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55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45886</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33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119794</xdr:rowOff>
    </xdr:from>
    <xdr:to>
      <xdr:col>6</xdr:col>
      <xdr:colOff>38100</xdr:colOff>
      <xdr:row>97</xdr:row>
      <xdr:rowOff>49944</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57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66471</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35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82267</xdr:rowOff>
    </xdr:from>
    <xdr:to>
      <xdr:col>54</xdr:col>
      <xdr:colOff>189865</xdr:colOff>
      <xdr:row>37</xdr:row>
      <xdr:rowOff>159890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97217"/>
          <a:ext cx="1270" cy="110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163717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0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159890</xdr:rowOff>
    </xdr:from>
    <xdr:to>
      <xdr:col>55</xdr:col>
      <xdr:colOff>88900</xdr:colOff>
      <xdr:row>37</xdr:row>
      <xdr:rowOff>159890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28944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7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82267</xdr:rowOff>
    </xdr:from>
    <xdr:to>
      <xdr:col>55</xdr:col>
      <xdr:colOff>88900</xdr:colOff>
      <xdr:row>31</xdr:row>
      <xdr:rowOff>82267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97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21784</xdr:rowOff>
    </xdr:from>
    <xdr:to>
      <xdr:col>55</xdr:col>
      <xdr:colOff>0</xdr:colOff>
      <xdr:row>37</xdr:row>
      <xdr:rowOff>153891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022534"/>
          <a:ext cx="838200" cy="47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57466</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582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34589</xdr:rowOff>
    </xdr:from>
    <xdr:to>
      <xdr:col>55</xdr:col>
      <xdr:colOff>50800</xdr:colOff>
      <xdr:row>36</xdr:row>
      <xdr:rowOff>136189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21784</xdr:rowOff>
    </xdr:from>
    <xdr:to>
      <xdr:col>50</xdr:col>
      <xdr:colOff>114300</xdr:colOff>
      <xdr:row>38</xdr:row>
      <xdr:rowOff>4012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022534"/>
          <a:ext cx="889000" cy="49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75673</xdr:rowOff>
    </xdr:from>
    <xdr:to>
      <xdr:col>50</xdr:col>
      <xdr:colOff>165100</xdr:colOff>
      <xdr:row>34</xdr:row>
      <xdr:rowOff>5823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22350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4012</xdr:rowOff>
    </xdr:from>
    <xdr:to>
      <xdr:col>45</xdr:col>
      <xdr:colOff>177800</xdr:colOff>
      <xdr:row>38</xdr:row>
      <xdr:rowOff>6952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519112"/>
          <a:ext cx="8890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111111</xdr:rowOff>
    </xdr:from>
    <xdr:to>
      <xdr:col>46</xdr:col>
      <xdr:colOff>38100</xdr:colOff>
      <xdr:row>37</xdr:row>
      <xdr:rowOff>41261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57788</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6952</xdr:rowOff>
    </xdr:from>
    <xdr:to>
      <xdr:col>41</xdr:col>
      <xdr:colOff>50800</xdr:colOff>
      <xdr:row>38</xdr:row>
      <xdr:rowOff>14633</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522052"/>
          <a:ext cx="8890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112839</xdr:rowOff>
    </xdr:from>
    <xdr:to>
      <xdr:col>41</xdr:col>
      <xdr:colOff>101600</xdr:colOff>
      <xdr:row>37</xdr:row>
      <xdr:rowOff>42989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59516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141295</xdr:rowOff>
    </xdr:from>
    <xdr:to>
      <xdr:col>36</xdr:col>
      <xdr:colOff>165100</xdr:colOff>
      <xdr:row>37</xdr:row>
      <xdr:rowOff>71445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87972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8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103091</xdr:rowOff>
    </xdr:from>
    <xdr:to>
      <xdr:col>55</xdr:col>
      <xdr:colOff>50800</xdr:colOff>
      <xdr:row>38</xdr:row>
      <xdr:rowOff>33241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44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18018</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6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142434</xdr:rowOff>
    </xdr:from>
    <xdr:to>
      <xdr:col>50</xdr:col>
      <xdr:colOff>165100</xdr:colOff>
      <xdr:row>35</xdr:row>
      <xdr:rowOff>72584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97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63711</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606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124662</xdr:rowOff>
    </xdr:from>
    <xdr:to>
      <xdr:col>46</xdr:col>
      <xdr:colOff>38100</xdr:colOff>
      <xdr:row>38</xdr:row>
      <xdr:rowOff>54812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6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45939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56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127602</xdr:rowOff>
    </xdr:from>
    <xdr:to>
      <xdr:col>41</xdr:col>
      <xdr:colOff>101600</xdr:colOff>
      <xdr:row>38</xdr:row>
      <xdr:rowOff>57752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48879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56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135283</xdr:rowOff>
    </xdr:from>
    <xdr:to>
      <xdr:col>36</xdr:col>
      <xdr:colOff>165100</xdr:colOff>
      <xdr:row>38</xdr:row>
      <xdr:rowOff>65433</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7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56560</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7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25374</xdr:rowOff>
    </xdr:from>
    <xdr:to>
      <xdr:col>54</xdr:col>
      <xdr:colOff>189865</xdr:colOff>
      <xdr:row>58</xdr:row>
      <xdr:rowOff>159307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69324"/>
          <a:ext cx="1270" cy="13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163134</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10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159307</xdr:rowOff>
    </xdr:from>
    <xdr:to>
      <xdr:col>55</xdr:col>
      <xdr:colOff>88900</xdr:colOff>
      <xdr:row>58</xdr:row>
      <xdr:rowOff>159307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10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143501</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54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25374</xdr:rowOff>
    </xdr:from>
    <xdr:to>
      <xdr:col>55</xdr:col>
      <xdr:colOff>88900</xdr:colOff>
      <xdr:row>51</xdr:row>
      <xdr:rowOff>25374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6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140184</xdr:rowOff>
    </xdr:from>
    <xdr:to>
      <xdr:col>55</xdr:col>
      <xdr:colOff>0</xdr:colOff>
      <xdr:row>58</xdr:row>
      <xdr:rowOff>71889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912834"/>
          <a:ext cx="838200" cy="10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68294</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66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45417</xdr:rowOff>
    </xdr:from>
    <xdr:to>
      <xdr:col>55</xdr:col>
      <xdr:colOff>50800</xdr:colOff>
      <xdr:row>57</xdr:row>
      <xdr:rowOff>147017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81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56825</xdr:rowOff>
    </xdr:from>
    <xdr:to>
      <xdr:col>50</xdr:col>
      <xdr:colOff>114300</xdr:colOff>
      <xdr:row>58</xdr:row>
      <xdr:rowOff>71889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829475"/>
          <a:ext cx="889000" cy="18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141295</xdr:rowOff>
    </xdr:from>
    <xdr:to>
      <xdr:col>50</xdr:col>
      <xdr:colOff>165100</xdr:colOff>
      <xdr:row>57</xdr:row>
      <xdr:rowOff>71445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74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87972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51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56825</xdr:rowOff>
    </xdr:from>
    <xdr:to>
      <xdr:col>45</xdr:col>
      <xdr:colOff>177800</xdr:colOff>
      <xdr:row>58</xdr:row>
      <xdr:rowOff>88608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829475"/>
          <a:ext cx="889000" cy="20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3312</xdr:rowOff>
    </xdr:from>
    <xdr:to>
      <xdr:col>46</xdr:col>
      <xdr:colOff>38100</xdr:colOff>
      <xdr:row>57</xdr:row>
      <xdr:rowOff>104912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121439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55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101067</xdr:rowOff>
    </xdr:from>
    <xdr:to>
      <xdr:col>41</xdr:col>
      <xdr:colOff>50800</xdr:colOff>
      <xdr:row>58</xdr:row>
      <xdr:rowOff>88608</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873717"/>
          <a:ext cx="889000" cy="15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56610</xdr:rowOff>
    </xdr:from>
    <xdr:to>
      <xdr:col>41</xdr:col>
      <xdr:colOff>101600</xdr:colOff>
      <xdr:row>57</xdr:row>
      <xdr:rowOff>158210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3287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79973</xdr:rowOff>
    </xdr:from>
    <xdr:to>
      <xdr:col>36</xdr:col>
      <xdr:colOff>165100</xdr:colOff>
      <xdr:row>58</xdr:row>
      <xdr:rowOff>10123</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1250</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94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89384</xdr:rowOff>
    </xdr:from>
    <xdr:to>
      <xdr:col>55</xdr:col>
      <xdr:colOff>50800</xdr:colOff>
      <xdr:row>58</xdr:row>
      <xdr:rowOff>19534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86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67811</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84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21089</xdr:rowOff>
    </xdr:from>
    <xdr:to>
      <xdr:col>50</xdr:col>
      <xdr:colOff>165100</xdr:colOff>
      <xdr:row>58</xdr:row>
      <xdr:rowOff>122689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96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113816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1005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6025</xdr:rowOff>
    </xdr:from>
    <xdr:to>
      <xdr:col>46</xdr:col>
      <xdr:colOff>38100</xdr:colOff>
      <xdr:row>57</xdr:row>
      <xdr:rowOff>107625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77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98752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87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37808</xdr:rowOff>
    </xdr:from>
    <xdr:to>
      <xdr:col>41</xdr:col>
      <xdr:colOff>101600</xdr:colOff>
      <xdr:row>58</xdr:row>
      <xdr:rowOff>139408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98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130535</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1007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50267</xdr:rowOff>
    </xdr:from>
    <xdr:to>
      <xdr:col>36</xdr:col>
      <xdr:colOff>165100</xdr:colOff>
      <xdr:row>57</xdr:row>
      <xdr:rowOff>151867</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82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168394</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5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85499</xdr:rowOff>
    </xdr:from>
    <xdr:to>
      <xdr:col>54</xdr:col>
      <xdr:colOff>189865</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86999"/>
          <a:ext cx="1270" cy="142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32176</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62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85499</xdr:rowOff>
    </xdr:from>
    <xdr:to>
      <xdr:col>55</xdr:col>
      <xdr:colOff>88900</xdr:colOff>
      <xdr:row>70</xdr:row>
      <xdr:rowOff>85499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86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37328</xdr:rowOff>
    </xdr:from>
    <xdr:to>
      <xdr:col>55</xdr:col>
      <xdr:colOff>0</xdr:colOff>
      <xdr:row>78</xdr:row>
      <xdr:rowOff>115605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410428"/>
          <a:ext cx="838200" cy="7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155987</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357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6110</xdr:rowOff>
    </xdr:from>
    <xdr:to>
      <xdr:col>55</xdr:col>
      <xdr:colOff>50800</xdr:colOff>
      <xdr:row>78</xdr:row>
      <xdr:rowOff>107710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115605</xdr:rowOff>
    </xdr:from>
    <xdr:to>
      <xdr:col>50</xdr:col>
      <xdr:colOff>114300</xdr:colOff>
      <xdr:row>78</xdr:row>
      <xdr:rowOff>126620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488705"/>
          <a:ext cx="889000" cy="1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123729</xdr:rowOff>
    </xdr:from>
    <xdr:to>
      <xdr:col>50</xdr:col>
      <xdr:colOff>165100</xdr:colOff>
      <xdr:row>78</xdr:row>
      <xdr:rowOff>53879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2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70406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0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126620</xdr:rowOff>
    </xdr:from>
    <xdr:to>
      <xdr:col>45</xdr:col>
      <xdr:colOff>177800</xdr:colOff>
      <xdr:row>78</xdr:row>
      <xdr:rowOff>132147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499720"/>
          <a:ext cx="889000" cy="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119455</xdr:rowOff>
    </xdr:from>
    <xdr:to>
      <xdr:col>46</xdr:col>
      <xdr:colOff>38100</xdr:colOff>
      <xdr:row>78</xdr:row>
      <xdr:rowOff>49605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66132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9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132147</xdr:rowOff>
    </xdr:from>
    <xdr:to>
      <xdr:col>41</xdr:col>
      <xdr:colOff>50800</xdr:colOff>
      <xdr:row>78</xdr:row>
      <xdr:rowOff>139060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505247"/>
          <a:ext cx="889000" cy="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161741</xdr:rowOff>
    </xdr:from>
    <xdr:to>
      <xdr:col>41</xdr:col>
      <xdr:colOff>101600</xdr:colOff>
      <xdr:row>78</xdr:row>
      <xdr:rowOff>91891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6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108418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3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170464</xdr:rowOff>
    </xdr:from>
    <xdr:to>
      <xdr:col>36</xdr:col>
      <xdr:colOff>165100</xdr:colOff>
      <xdr:row>78</xdr:row>
      <xdr:rowOff>100614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117141</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4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157978</xdr:rowOff>
    </xdr:from>
    <xdr:to>
      <xdr:col>55</xdr:col>
      <xdr:colOff>50800</xdr:colOff>
      <xdr:row>78</xdr:row>
      <xdr:rowOff>88128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35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117355</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14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64805</xdr:rowOff>
    </xdr:from>
    <xdr:to>
      <xdr:col>50</xdr:col>
      <xdr:colOff>165100</xdr:colOff>
      <xdr:row>78</xdr:row>
      <xdr:rowOff>166405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3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157532</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53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75820</xdr:rowOff>
    </xdr:from>
    <xdr:to>
      <xdr:col>46</xdr:col>
      <xdr:colOff>38100</xdr:colOff>
      <xdr:row>79</xdr:row>
      <xdr:rowOff>5970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4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168547</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54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81347</xdr:rowOff>
    </xdr:from>
    <xdr:to>
      <xdr:col>41</xdr:col>
      <xdr:colOff>101600</xdr:colOff>
      <xdr:row>79</xdr:row>
      <xdr:rowOff>11497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5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2624</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4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88260</xdr:rowOff>
    </xdr:from>
    <xdr:to>
      <xdr:col>36</xdr:col>
      <xdr:colOff>165100</xdr:colOff>
      <xdr:row>79</xdr:row>
      <xdr:rowOff>18410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6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9537</xdr:rowOff>
    </xdr:from>
    <xdr:ext cx="378565"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83017" y="13554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91063</xdr:rowOff>
    </xdr:from>
    <xdr:to>
      <xdr:col>54</xdr:col>
      <xdr:colOff>189865</xdr:colOff>
      <xdr:row>98</xdr:row>
      <xdr:rowOff>90985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21563"/>
          <a:ext cx="1270" cy="137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94812</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90985</xdr:rowOff>
    </xdr:from>
    <xdr:to>
      <xdr:col>55</xdr:col>
      <xdr:colOff>88900</xdr:colOff>
      <xdr:row>98</xdr:row>
      <xdr:rowOff>90985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9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37740</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9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91063</xdr:rowOff>
    </xdr:from>
    <xdr:to>
      <xdr:col>55</xdr:col>
      <xdr:colOff>88900</xdr:colOff>
      <xdr:row>90</xdr:row>
      <xdr:rowOff>91063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2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442</xdr:rowOff>
    </xdr:from>
    <xdr:to>
      <xdr:col>55</xdr:col>
      <xdr:colOff>0</xdr:colOff>
      <xdr:row>98</xdr:row>
      <xdr:rowOff>20453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802542"/>
          <a:ext cx="838200" cy="2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67132</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526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44255</xdr:rowOff>
    </xdr:from>
    <xdr:to>
      <xdr:col>55</xdr:col>
      <xdr:colOff>50800</xdr:colOff>
      <xdr:row>97</xdr:row>
      <xdr:rowOff>145855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116173</xdr:rowOff>
    </xdr:from>
    <xdr:to>
      <xdr:col>50</xdr:col>
      <xdr:colOff>114300</xdr:colOff>
      <xdr:row>98</xdr:row>
      <xdr:rowOff>20453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575373"/>
          <a:ext cx="889000" cy="24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12164</xdr:rowOff>
    </xdr:from>
    <xdr:to>
      <xdr:col>50</xdr:col>
      <xdr:colOff>165100</xdr:colOff>
      <xdr:row>97</xdr:row>
      <xdr:rowOff>113764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130291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41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116173</xdr:rowOff>
    </xdr:from>
    <xdr:to>
      <xdr:col>45</xdr:col>
      <xdr:colOff>177800</xdr:colOff>
      <xdr:row>98</xdr:row>
      <xdr:rowOff>18405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575373"/>
          <a:ext cx="889000" cy="24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52805</xdr:rowOff>
    </xdr:from>
    <xdr:to>
      <xdr:col>46</xdr:col>
      <xdr:colOff>38100</xdr:colOff>
      <xdr:row>97</xdr:row>
      <xdr:rowOff>154405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145532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77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12581</xdr:rowOff>
    </xdr:from>
    <xdr:to>
      <xdr:col>41</xdr:col>
      <xdr:colOff>50800</xdr:colOff>
      <xdr:row>98</xdr:row>
      <xdr:rowOff>18405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643231"/>
          <a:ext cx="889000" cy="17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88461</xdr:rowOff>
    </xdr:from>
    <xdr:to>
      <xdr:col>41</xdr:col>
      <xdr:colOff>101600</xdr:colOff>
      <xdr:row>98</xdr:row>
      <xdr:rowOff>18611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35138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90016</xdr:rowOff>
    </xdr:from>
    <xdr:to>
      <xdr:col>36</xdr:col>
      <xdr:colOff>165100</xdr:colOff>
      <xdr:row>98</xdr:row>
      <xdr:rowOff>20166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11293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81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121092</xdr:rowOff>
    </xdr:from>
    <xdr:to>
      <xdr:col>55</xdr:col>
      <xdr:colOff>50800</xdr:colOff>
      <xdr:row>98</xdr:row>
      <xdr:rowOff>51242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75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36019</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66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141103</xdr:rowOff>
    </xdr:from>
    <xdr:to>
      <xdr:col>50</xdr:col>
      <xdr:colOff>165100</xdr:colOff>
      <xdr:row>98</xdr:row>
      <xdr:rowOff>71253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77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62380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86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65373</xdr:rowOff>
    </xdr:from>
    <xdr:to>
      <xdr:col>46</xdr:col>
      <xdr:colOff>38100</xdr:colOff>
      <xdr:row>96</xdr:row>
      <xdr:rowOff>166973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52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12050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29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139055</xdr:rowOff>
    </xdr:from>
    <xdr:to>
      <xdr:col>41</xdr:col>
      <xdr:colOff>101600</xdr:colOff>
      <xdr:row>98</xdr:row>
      <xdr:rowOff>69205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76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60332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86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133231</xdr:rowOff>
    </xdr:from>
    <xdr:to>
      <xdr:col>36</xdr:col>
      <xdr:colOff>165100</xdr:colOff>
      <xdr:row>97</xdr:row>
      <xdr:rowOff>63381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59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79908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36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130194</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445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85750</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72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76871</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22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130194</xdr:rowOff>
    </xdr:from>
    <xdr:to>
      <xdr:col>86</xdr:col>
      <xdr:colOff>25400</xdr:colOff>
      <xdr:row>31</xdr:row>
      <xdr:rowOff>130194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44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3200</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18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151773</xdr:rowOff>
    </xdr:from>
    <xdr:to>
      <xdr:col>85</xdr:col>
      <xdr:colOff>177800</xdr:colOff>
      <xdr:row>39</xdr:row>
      <xdr:rowOff>81923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6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146572</xdr:rowOff>
    </xdr:from>
    <xdr:to>
      <xdr:col>81</xdr:col>
      <xdr:colOff>101600</xdr:colOff>
      <xdr:row>39</xdr:row>
      <xdr:rowOff>76722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6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93249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43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40560</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27110"/>
          <a:ext cx="889000" cy="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141977</xdr:rowOff>
    </xdr:from>
    <xdr:to>
      <xdr:col>76</xdr:col>
      <xdr:colOff>165100</xdr:colOff>
      <xdr:row>39</xdr:row>
      <xdr:rowOff>72127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88654</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43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40560</xdr:rowOff>
    </xdr:from>
    <xdr:to>
      <xdr:col>71</xdr:col>
      <xdr:colOff>177800</xdr:colOff>
      <xdr:row>39</xdr:row>
      <xdr:rowOff>44141</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727110"/>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150614</xdr:rowOff>
    </xdr:from>
    <xdr:to>
      <xdr:col>72</xdr:col>
      <xdr:colOff>38100</xdr:colOff>
      <xdr:row>39</xdr:row>
      <xdr:rowOff>80764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97291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44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158844</xdr:rowOff>
    </xdr:from>
    <xdr:to>
      <xdr:col>67</xdr:col>
      <xdr:colOff>101600</xdr:colOff>
      <xdr:row>39</xdr:row>
      <xdr:rowOff>88994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105521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4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130200</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4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161210</xdr:rowOff>
    </xdr:from>
    <xdr:to>
      <xdr:col>72</xdr:col>
      <xdr:colOff>38100</xdr:colOff>
      <xdr:row>39</xdr:row>
      <xdr:rowOff>91360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7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82487</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676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164791</xdr:rowOff>
    </xdr:from>
    <xdr:to>
      <xdr:col>67</xdr:col>
      <xdr:colOff>101600</xdr:colOff>
      <xdr:row>39</xdr:row>
      <xdr:rowOff>94941</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86068</xdr:rowOff>
    </xdr:from>
    <xdr:ext cx="313932"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57333" y="67726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101135</xdr:rowOff>
    </xdr:from>
    <xdr:to>
      <xdr:col>85</xdr:col>
      <xdr:colOff>126364</xdr:colOff>
      <xdr:row>78</xdr:row>
      <xdr:rowOff>87685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445535"/>
          <a:ext cx="1269" cy="1015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91512</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46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87685</xdr:rowOff>
    </xdr:from>
    <xdr:to>
      <xdr:col>86</xdr:col>
      <xdr:colOff>25400</xdr:colOff>
      <xdr:row>78</xdr:row>
      <xdr:rowOff>87685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46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47812</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222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101135</xdr:rowOff>
    </xdr:from>
    <xdr:to>
      <xdr:col>86</xdr:col>
      <xdr:colOff>25400</xdr:colOff>
      <xdr:row>72</xdr:row>
      <xdr:rowOff>101135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445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143418</xdr:rowOff>
    </xdr:from>
    <xdr:to>
      <xdr:col>85</xdr:col>
      <xdr:colOff>127000</xdr:colOff>
      <xdr:row>78</xdr:row>
      <xdr:rowOff>12109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3345068"/>
          <a:ext cx="838200" cy="4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33724</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063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10847</xdr:rowOff>
    </xdr:from>
    <xdr:to>
      <xdr:col>85</xdr:col>
      <xdr:colOff>177800</xdr:colOff>
      <xdr:row>77</xdr:row>
      <xdr:rowOff>112447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21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143418</xdr:rowOff>
    </xdr:from>
    <xdr:to>
      <xdr:col>81</xdr:col>
      <xdr:colOff>50800</xdr:colOff>
      <xdr:row>78</xdr:row>
      <xdr:rowOff>24879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345068"/>
          <a:ext cx="889000" cy="5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22180</xdr:rowOff>
    </xdr:from>
    <xdr:to>
      <xdr:col>81</xdr:col>
      <xdr:colOff>101600</xdr:colOff>
      <xdr:row>77</xdr:row>
      <xdr:rowOff>123780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2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140307</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99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24879</xdr:rowOff>
    </xdr:from>
    <xdr:to>
      <xdr:col>76</xdr:col>
      <xdr:colOff>114300</xdr:colOff>
      <xdr:row>78</xdr:row>
      <xdr:rowOff>30558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397979"/>
          <a:ext cx="889000" cy="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21614</xdr:rowOff>
    </xdr:from>
    <xdr:to>
      <xdr:col>76</xdr:col>
      <xdr:colOff>165100</xdr:colOff>
      <xdr:row>77</xdr:row>
      <xdr:rowOff>123214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139741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99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30558</xdr:rowOff>
    </xdr:from>
    <xdr:to>
      <xdr:col>71</xdr:col>
      <xdr:colOff>177800</xdr:colOff>
      <xdr:row>78</xdr:row>
      <xdr:rowOff>32097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403658"/>
          <a:ext cx="889000" cy="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17549</xdr:rowOff>
    </xdr:from>
    <xdr:to>
      <xdr:col>72</xdr:col>
      <xdr:colOff>38100</xdr:colOff>
      <xdr:row>77</xdr:row>
      <xdr:rowOff>119149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135676</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99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26036</xdr:rowOff>
    </xdr:from>
    <xdr:to>
      <xdr:col>67</xdr:col>
      <xdr:colOff>101600</xdr:colOff>
      <xdr:row>77</xdr:row>
      <xdr:rowOff>127636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144163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0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132759</xdr:rowOff>
    </xdr:from>
    <xdr:to>
      <xdr:col>85</xdr:col>
      <xdr:colOff>177800</xdr:colOff>
      <xdr:row>78</xdr:row>
      <xdr:rowOff>62909</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33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47686</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24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92618</xdr:rowOff>
    </xdr:from>
    <xdr:to>
      <xdr:col>81</xdr:col>
      <xdr:colOff>101600</xdr:colOff>
      <xdr:row>78</xdr:row>
      <xdr:rowOff>22768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29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13895</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38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145529</xdr:rowOff>
    </xdr:from>
    <xdr:to>
      <xdr:col>76</xdr:col>
      <xdr:colOff>165100</xdr:colOff>
      <xdr:row>78</xdr:row>
      <xdr:rowOff>75679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34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66806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43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151208</xdr:rowOff>
    </xdr:from>
    <xdr:to>
      <xdr:col>72</xdr:col>
      <xdr:colOff>38100</xdr:colOff>
      <xdr:row>78</xdr:row>
      <xdr:rowOff>81358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35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72485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44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152747</xdr:rowOff>
    </xdr:from>
    <xdr:to>
      <xdr:col>67</xdr:col>
      <xdr:colOff>101600</xdr:colOff>
      <xdr:row>78</xdr:row>
      <xdr:rowOff>82897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35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74024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44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39994</xdr:rowOff>
    </xdr:from>
    <xdr:to>
      <xdr:col>85</xdr:col>
      <xdr:colOff>126364</xdr:colOff>
      <xdr:row>98</xdr:row>
      <xdr:rowOff>100473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70494"/>
          <a:ext cx="1269" cy="1432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104300</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0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100473</xdr:rowOff>
    </xdr:from>
    <xdr:to>
      <xdr:col>86</xdr:col>
      <xdr:colOff>25400</xdr:colOff>
      <xdr:row>98</xdr:row>
      <xdr:rowOff>100473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0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158121</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39994</xdr:rowOff>
    </xdr:from>
    <xdr:to>
      <xdr:col>86</xdr:col>
      <xdr:colOff>25400</xdr:colOff>
      <xdr:row>90</xdr:row>
      <xdr:rowOff>39994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34489</xdr:rowOff>
    </xdr:from>
    <xdr:to>
      <xdr:col>85</xdr:col>
      <xdr:colOff>127000</xdr:colOff>
      <xdr:row>98</xdr:row>
      <xdr:rowOff>12398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665139"/>
          <a:ext cx="838200" cy="14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29709</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317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6832</xdr:rowOff>
    </xdr:from>
    <xdr:to>
      <xdr:col>85</xdr:col>
      <xdr:colOff>177800</xdr:colOff>
      <xdr:row>96</xdr:row>
      <xdr:rowOff>108432</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46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12398</xdr:rowOff>
    </xdr:from>
    <xdr:to>
      <xdr:col>81</xdr:col>
      <xdr:colOff>50800</xdr:colOff>
      <xdr:row>98</xdr:row>
      <xdr:rowOff>21715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814498"/>
          <a:ext cx="889000" cy="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140097</xdr:rowOff>
    </xdr:from>
    <xdr:to>
      <xdr:col>81</xdr:col>
      <xdr:colOff>101600</xdr:colOff>
      <xdr:row>97</xdr:row>
      <xdr:rowOff>70247</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59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86774</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37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139261</xdr:rowOff>
    </xdr:from>
    <xdr:to>
      <xdr:col>76</xdr:col>
      <xdr:colOff>114300</xdr:colOff>
      <xdr:row>98</xdr:row>
      <xdr:rowOff>21715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3703300" y="16769911"/>
          <a:ext cx="889000" cy="5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39047</xdr:rowOff>
    </xdr:from>
    <xdr:to>
      <xdr:col>76</xdr:col>
      <xdr:colOff>165100</xdr:colOff>
      <xdr:row>97</xdr:row>
      <xdr:rowOff>140647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6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157174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44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139261</xdr:rowOff>
    </xdr:from>
    <xdr:to>
      <xdr:col>71</xdr:col>
      <xdr:colOff>177800</xdr:colOff>
      <xdr:row>97</xdr:row>
      <xdr:rowOff>150042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769911"/>
          <a:ext cx="889000" cy="1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132325</xdr:rowOff>
    </xdr:from>
    <xdr:to>
      <xdr:col>72</xdr:col>
      <xdr:colOff>38100</xdr:colOff>
      <xdr:row>97</xdr:row>
      <xdr:rowOff>62475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59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79002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3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38142</xdr:rowOff>
    </xdr:from>
    <xdr:to>
      <xdr:col>67</xdr:col>
      <xdr:colOff>101600</xdr:colOff>
      <xdr:row>97</xdr:row>
      <xdr:rowOff>139742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66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156269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44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155139</xdr:rowOff>
    </xdr:from>
    <xdr:to>
      <xdr:col>85</xdr:col>
      <xdr:colOff>177800</xdr:colOff>
      <xdr:row>97</xdr:row>
      <xdr:rowOff>85289</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6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133566</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59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133048</xdr:rowOff>
    </xdr:from>
    <xdr:to>
      <xdr:col>81</xdr:col>
      <xdr:colOff>101600</xdr:colOff>
      <xdr:row>98</xdr:row>
      <xdr:rowOff>63198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76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54325</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85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142365</xdr:rowOff>
    </xdr:from>
    <xdr:to>
      <xdr:col>76</xdr:col>
      <xdr:colOff>165100</xdr:colOff>
      <xdr:row>98</xdr:row>
      <xdr:rowOff>72515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7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63642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86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88461</xdr:rowOff>
    </xdr:from>
    <xdr:to>
      <xdr:col>72</xdr:col>
      <xdr:colOff>38100</xdr:colOff>
      <xdr:row>98</xdr:row>
      <xdr:rowOff>18611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71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9738</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81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99242</xdr:rowOff>
    </xdr:from>
    <xdr:to>
      <xdr:col>67</xdr:col>
      <xdr:colOff>101600</xdr:colOff>
      <xdr:row>98</xdr:row>
      <xdr:rowOff>29392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72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20519</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82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17902</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161402"/>
          <a:ext cx="1269" cy="149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136029</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493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17902</xdr:rowOff>
    </xdr:from>
    <xdr:to>
      <xdr:col>116</xdr:col>
      <xdr:colOff>152400</xdr:colOff>
      <xdr:row>30</xdr:row>
      <xdr:rowOff>17902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16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109674</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2818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86797</xdr:rowOff>
    </xdr:from>
    <xdr:to>
      <xdr:col>116</xdr:col>
      <xdr:colOff>114300</xdr:colOff>
      <xdr:row>38</xdr:row>
      <xdr:rowOff>16947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99141</xdr:rowOff>
    </xdr:from>
    <xdr:to>
      <xdr:col>112</xdr:col>
      <xdr:colOff>38100</xdr:colOff>
      <xdr:row>38</xdr:row>
      <xdr:rowOff>29291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44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45818</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21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164064</xdr:rowOff>
    </xdr:from>
    <xdr:to>
      <xdr:col>107</xdr:col>
      <xdr:colOff>101600</xdr:colOff>
      <xdr:row>38</xdr:row>
      <xdr:rowOff>94214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110741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28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151536</xdr:rowOff>
    </xdr:from>
    <xdr:to>
      <xdr:col>102</xdr:col>
      <xdr:colOff>165100</xdr:colOff>
      <xdr:row>38</xdr:row>
      <xdr:rowOff>81686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98213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104353</xdr:rowOff>
    </xdr:from>
    <xdr:to>
      <xdr:col>98</xdr:col>
      <xdr:colOff>38100</xdr:colOff>
      <xdr:row>38</xdr:row>
      <xdr:rowOff>34503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51030</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28437</xdr:rowOff>
    </xdr:from>
    <xdr:to>
      <xdr:col>116</xdr:col>
      <xdr:colOff>62864</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00937"/>
          <a:ext cx="1269" cy="1613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107262</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222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146564</xdr:rowOff>
    </xdr:from>
    <xdr:ext cx="599010"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37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28437</xdr:rowOff>
    </xdr:from>
    <xdr:to>
      <xdr:col>116</xdr:col>
      <xdr:colOff>152400</xdr:colOff>
      <xdr:row>50</xdr:row>
      <xdr:rowOff>28437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0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95928</xdr:rowOff>
    </xdr:from>
    <xdr:to>
      <xdr:col>116</xdr:col>
      <xdr:colOff>63500</xdr:colOff>
      <xdr:row>59</xdr:row>
      <xdr:rowOff>95939</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10211478"/>
          <a:ext cx="8382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24713</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96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1836</xdr:rowOff>
    </xdr:from>
    <xdr:to>
      <xdr:col>116</xdr:col>
      <xdr:colOff>114300</xdr:colOff>
      <xdr:row>59</xdr:row>
      <xdr:rowOff>103436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11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95939</xdr:rowOff>
    </xdr:from>
    <xdr:to>
      <xdr:col>111</xdr:col>
      <xdr:colOff>177800</xdr:colOff>
      <xdr:row>59</xdr:row>
      <xdr:rowOff>95950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10211489"/>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9097</xdr:rowOff>
    </xdr:from>
    <xdr:to>
      <xdr:col>112</xdr:col>
      <xdr:colOff>38100</xdr:colOff>
      <xdr:row>59</xdr:row>
      <xdr:rowOff>110697</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12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127224</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89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95928</xdr:rowOff>
    </xdr:from>
    <xdr:to>
      <xdr:col>107</xdr:col>
      <xdr:colOff>50800</xdr:colOff>
      <xdr:row>59</xdr:row>
      <xdr:rowOff>95950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211478"/>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29246</xdr:rowOff>
    </xdr:from>
    <xdr:to>
      <xdr:col>107</xdr:col>
      <xdr:colOff>101600</xdr:colOff>
      <xdr:row>59</xdr:row>
      <xdr:rowOff>130846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14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147373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92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87133</xdr:rowOff>
    </xdr:from>
    <xdr:to>
      <xdr:col>102</xdr:col>
      <xdr:colOff>114300</xdr:colOff>
      <xdr:row>59</xdr:row>
      <xdr:rowOff>95928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202683"/>
          <a:ext cx="889000" cy="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23662</xdr:rowOff>
    </xdr:from>
    <xdr:to>
      <xdr:col>102</xdr:col>
      <xdr:colOff>165100</xdr:colOff>
      <xdr:row>59</xdr:row>
      <xdr:rowOff>125262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13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141789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91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20897</xdr:rowOff>
    </xdr:from>
    <xdr:to>
      <xdr:col>98</xdr:col>
      <xdr:colOff>38100</xdr:colOff>
      <xdr:row>59</xdr:row>
      <xdr:rowOff>122497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10136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139024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91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45128</xdr:rowOff>
    </xdr:from>
    <xdr:to>
      <xdr:col>116</xdr:col>
      <xdr:colOff>114300</xdr:colOff>
      <xdr:row>59</xdr:row>
      <xdr:rowOff>146728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6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151713</xdr:rowOff>
    </xdr:from>
    <xdr:ext cx="378565"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95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45139</xdr:rowOff>
    </xdr:from>
    <xdr:to>
      <xdr:col>112</xdr:col>
      <xdr:colOff>38100</xdr:colOff>
      <xdr:row>59</xdr:row>
      <xdr:rowOff>146739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6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137866</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4017" y="10253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45150</xdr:rowOff>
    </xdr:from>
    <xdr:to>
      <xdr:col>107</xdr:col>
      <xdr:colOff>101600</xdr:colOff>
      <xdr:row>59</xdr:row>
      <xdr:rowOff>146750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137877</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5017" y="10253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45128</xdr:rowOff>
    </xdr:from>
    <xdr:to>
      <xdr:col>102</xdr:col>
      <xdr:colOff>165100</xdr:colOff>
      <xdr:row>59</xdr:row>
      <xdr:rowOff>146728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6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137855</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6017" y="10253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36333</xdr:rowOff>
    </xdr:from>
    <xdr:to>
      <xdr:col>98</xdr:col>
      <xdr:colOff>38100</xdr:colOff>
      <xdr:row>59</xdr:row>
      <xdr:rowOff>137933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15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129060</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1024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57617</xdr:rowOff>
    </xdr:from>
    <xdr:to>
      <xdr:col>116</xdr:col>
      <xdr:colOff>62864</xdr:colOff>
      <xdr:row>79</xdr:row>
      <xdr:rowOff>20028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59117"/>
          <a:ext cx="1269" cy="150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4294</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3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57617</xdr:rowOff>
    </xdr:from>
    <xdr:to>
      <xdr:col>116</xdr:col>
      <xdr:colOff>152400</xdr:colOff>
      <xdr:row>70</xdr:row>
      <xdr:rowOff>57617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164731</xdr:rowOff>
    </xdr:from>
    <xdr:to>
      <xdr:col>116</xdr:col>
      <xdr:colOff>63500</xdr:colOff>
      <xdr:row>78</xdr:row>
      <xdr:rowOff>30576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3366381"/>
          <a:ext cx="838200" cy="3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40421</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9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17545</xdr:rowOff>
    </xdr:from>
    <xdr:to>
      <xdr:col>116</xdr:col>
      <xdr:colOff>114300</xdr:colOff>
      <xdr:row>76</xdr:row>
      <xdr:rowOff>119145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144289</xdr:rowOff>
    </xdr:from>
    <xdr:to>
      <xdr:col>111</xdr:col>
      <xdr:colOff>177800</xdr:colOff>
      <xdr:row>77</xdr:row>
      <xdr:rowOff>164731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3345939"/>
          <a:ext cx="889000" cy="2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14295</xdr:rowOff>
    </xdr:from>
    <xdr:to>
      <xdr:col>112</xdr:col>
      <xdr:colOff>38100</xdr:colOff>
      <xdr:row>76</xdr:row>
      <xdr:rowOff>115895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132421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81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144289</xdr:rowOff>
    </xdr:from>
    <xdr:to>
      <xdr:col>107</xdr:col>
      <xdr:colOff>50800</xdr:colOff>
      <xdr:row>77</xdr:row>
      <xdr:rowOff>162886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345939"/>
          <a:ext cx="889000" cy="1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63591</xdr:rowOff>
    </xdr:from>
    <xdr:to>
      <xdr:col>107</xdr:col>
      <xdr:colOff>101600</xdr:colOff>
      <xdr:row>75</xdr:row>
      <xdr:rowOff>165190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10268</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158657</xdr:rowOff>
    </xdr:from>
    <xdr:to>
      <xdr:col>102</xdr:col>
      <xdr:colOff>114300</xdr:colOff>
      <xdr:row>77</xdr:row>
      <xdr:rowOff>162886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3360307"/>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116985</xdr:rowOff>
    </xdr:from>
    <xdr:to>
      <xdr:col>102</xdr:col>
      <xdr:colOff>165100</xdr:colOff>
      <xdr:row>76</xdr:row>
      <xdr:rowOff>47135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63662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7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111205</xdr:rowOff>
    </xdr:from>
    <xdr:to>
      <xdr:col>98</xdr:col>
      <xdr:colOff>38100</xdr:colOff>
      <xdr:row>76</xdr:row>
      <xdr:rowOff>41356</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57882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4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151226</xdr:rowOff>
    </xdr:from>
    <xdr:to>
      <xdr:col>116</xdr:col>
      <xdr:colOff>114300</xdr:colOff>
      <xdr:row>78</xdr:row>
      <xdr:rowOff>81376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35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129653</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33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113931</xdr:rowOff>
    </xdr:from>
    <xdr:to>
      <xdr:col>112</xdr:col>
      <xdr:colOff>38100</xdr:colOff>
      <xdr:row>78</xdr:row>
      <xdr:rowOff>44081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31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35208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40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93489</xdr:rowOff>
    </xdr:from>
    <xdr:to>
      <xdr:col>107</xdr:col>
      <xdr:colOff>101600</xdr:colOff>
      <xdr:row>78</xdr:row>
      <xdr:rowOff>23639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29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14766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38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112086</xdr:rowOff>
    </xdr:from>
    <xdr:to>
      <xdr:col>102</xdr:col>
      <xdr:colOff>165100</xdr:colOff>
      <xdr:row>78</xdr:row>
      <xdr:rowOff>42236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31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33363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40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107857</xdr:rowOff>
    </xdr:from>
    <xdr:to>
      <xdr:col>98</xdr:col>
      <xdr:colOff>38100</xdr:colOff>
      <xdr:row>78</xdr:row>
      <xdr:rowOff>38007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30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29134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40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較でみると、扶助費は、一人当たり７８，５７５円から１０８，５８６円と大きく増加した。主な要因は、子育て世帯への臨時特別給付金、住民税非課税世帯等臨時特別給付金などの臨時的な増加によるものである。また扶助費は、平成２９年度から類似団体平均を上回っている。主な要因は、こども園や私立保育所の運営費が多額であるため、その影響であると考えている。その他、普通建設事業費（うち新規整備）が前年度比較で一人当たり１７，１２１円増加し、類似団体平均を４，２８３円上回ったのは、南部地区子育て支援・交流施設及び固定系防災行政無線などの新規整備事業の影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香川県宇多津町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18,454
17,934
8.10
8,691,750
8,090,898
592,105
4,427,071
5,730,815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74778</xdr:rowOff>
    </xdr:from>
    <xdr:to>
      <xdr:col>24</xdr:col>
      <xdr:colOff>62865</xdr:colOff>
      <xdr:row>39</xdr:row>
      <xdr:rowOff>75235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18278"/>
          <a:ext cx="1270" cy="154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79062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6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75235</xdr:rowOff>
    </xdr:from>
    <xdr:to>
      <xdr:col>24</xdr:col>
      <xdr:colOff>152400</xdr:colOff>
      <xdr:row>39</xdr:row>
      <xdr:rowOff>75235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21455</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74778</xdr:rowOff>
    </xdr:from>
    <xdr:to>
      <xdr:col>24</xdr:col>
      <xdr:colOff>152400</xdr:colOff>
      <xdr:row>30</xdr:row>
      <xdr:rowOff>74778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10770</xdr:rowOff>
    </xdr:from>
    <xdr:to>
      <xdr:col>24</xdr:col>
      <xdr:colOff>63500</xdr:colOff>
      <xdr:row>38</xdr:row>
      <xdr:rowOff>15342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52587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97604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755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74727</xdr:rowOff>
    </xdr:from>
    <xdr:to>
      <xdr:col>24</xdr:col>
      <xdr:colOff>114300</xdr:colOff>
      <xdr:row>35</xdr:row>
      <xdr:rowOff>4877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0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15342</xdr:rowOff>
    </xdr:from>
    <xdr:to>
      <xdr:col>19</xdr:col>
      <xdr:colOff>177800</xdr:colOff>
      <xdr:row>38</xdr:row>
      <xdr:rowOff>31344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53044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12548</xdr:rowOff>
    </xdr:from>
    <xdr:to>
      <xdr:col>20</xdr:col>
      <xdr:colOff>38100</xdr:colOff>
      <xdr:row>34</xdr:row>
      <xdr:rowOff>114148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4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130675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617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107239</xdr:rowOff>
    </xdr:from>
    <xdr:to>
      <xdr:col>15</xdr:col>
      <xdr:colOff>50800</xdr:colOff>
      <xdr:row>38</xdr:row>
      <xdr:rowOff>31344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450889"/>
          <a:ext cx="889000" cy="9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116332</xdr:rowOff>
    </xdr:from>
    <xdr:to>
      <xdr:col>15</xdr:col>
      <xdr:colOff>101600</xdr:colOff>
      <xdr:row>34</xdr:row>
      <xdr:rowOff>46482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77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63009</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54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64719</xdr:rowOff>
    </xdr:from>
    <xdr:to>
      <xdr:col>10</xdr:col>
      <xdr:colOff>114300</xdr:colOff>
      <xdr:row>37</xdr:row>
      <xdr:rowOff>107239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408369"/>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168453</xdr:rowOff>
    </xdr:from>
    <xdr:to>
      <xdr:col>10</xdr:col>
      <xdr:colOff>165100</xdr:colOff>
      <xdr:row>34</xdr:row>
      <xdr:rowOff>98603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2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115130</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0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142849</xdr:rowOff>
    </xdr:from>
    <xdr:to>
      <xdr:col>6</xdr:col>
      <xdr:colOff>38100</xdr:colOff>
      <xdr:row>34</xdr:row>
      <xdr:rowOff>72999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0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89526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57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131419</xdr:rowOff>
    </xdr:from>
    <xdr:to>
      <xdr:col>24</xdr:col>
      <xdr:colOff>114300</xdr:colOff>
      <xdr:row>38</xdr:row>
      <xdr:rowOff>61570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4750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109846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4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135992</xdr:rowOff>
    </xdr:from>
    <xdr:to>
      <xdr:col>20</xdr:col>
      <xdr:colOff>38100</xdr:colOff>
      <xdr:row>38</xdr:row>
      <xdr:rowOff>66142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47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57269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572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151993</xdr:rowOff>
    </xdr:from>
    <xdr:to>
      <xdr:col>15</xdr:col>
      <xdr:colOff>101600</xdr:colOff>
      <xdr:row>38</xdr:row>
      <xdr:rowOff>82144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4956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73271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58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56439</xdr:rowOff>
    </xdr:from>
    <xdr:to>
      <xdr:col>10</xdr:col>
      <xdr:colOff>165100</xdr:colOff>
      <xdr:row>37</xdr:row>
      <xdr:rowOff>158039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40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149165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49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13919</xdr:rowOff>
    </xdr:from>
    <xdr:to>
      <xdr:col>6</xdr:col>
      <xdr:colOff>38100</xdr:colOff>
      <xdr:row>37</xdr:row>
      <xdr:rowOff>115519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35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106646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450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54986</xdr:rowOff>
    </xdr:from>
    <xdr:to>
      <xdr:col>24</xdr:col>
      <xdr:colOff>62865</xdr:colOff>
      <xdr:row>57</xdr:row>
      <xdr:rowOff>58803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627486"/>
          <a:ext cx="1270" cy="120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62630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83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58803</xdr:rowOff>
    </xdr:from>
    <xdr:to>
      <xdr:col>24</xdr:col>
      <xdr:colOff>152400</xdr:colOff>
      <xdr:row>57</xdr:row>
      <xdr:rowOff>58803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83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1663</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40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318,529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54986</xdr:rowOff>
    </xdr:from>
    <xdr:to>
      <xdr:col>24</xdr:col>
      <xdr:colOff>152400</xdr:colOff>
      <xdr:row>50</xdr:row>
      <xdr:rowOff>54986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6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88974</xdr:rowOff>
    </xdr:from>
    <xdr:to>
      <xdr:col>24</xdr:col>
      <xdr:colOff>63500</xdr:colOff>
      <xdr:row>57</xdr:row>
      <xdr:rowOff>8612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347274"/>
          <a:ext cx="838200" cy="43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68480</xdr:rowOff>
    </xdr:from>
    <xdr:ext cx="599010"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326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45603</xdr:rowOff>
    </xdr:from>
    <xdr:to>
      <xdr:col>24</xdr:col>
      <xdr:colOff>114300</xdr:colOff>
      <xdr:row>55</xdr:row>
      <xdr:rowOff>147203</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88974</xdr:rowOff>
    </xdr:from>
    <xdr:to>
      <xdr:col>19</xdr:col>
      <xdr:colOff>177800</xdr:colOff>
      <xdr:row>57</xdr:row>
      <xdr:rowOff>12105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347274"/>
          <a:ext cx="889000" cy="43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124602</xdr:rowOff>
    </xdr:from>
    <xdr:to>
      <xdr:col>20</xdr:col>
      <xdr:colOff>38100</xdr:colOff>
      <xdr:row>53</xdr:row>
      <xdr:rowOff>54752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0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71279</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881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12105</xdr:rowOff>
    </xdr:from>
    <xdr:to>
      <xdr:col>15</xdr:col>
      <xdr:colOff>50800</xdr:colOff>
      <xdr:row>57</xdr:row>
      <xdr:rowOff>19356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784755"/>
          <a:ext cx="889000" cy="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164302</xdr:rowOff>
    </xdr:from>
    <xdr:to>
      <xdr:col>15</xdr:col>
      <xdr:colOff>101600</xdr:colOff>
      <xdr:row>56</xdr:row>
      <xdr:rowOff>94452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110979</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36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34430</xdr:rowOff>
    </xdr:from>
    <xdr:to>
      <xdr:col>10</xdr:col>
      <xdr:colOff>114300</xdr:colOff>
      <xdr:row>57</xdr:row>
      <xdr:rowOff>19356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635630"/>
          <a:ext cx="889000" cy="15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104248</xdr:rowOff>
    </xdr:from>
    <xdr:to>
      <xdr:col>10</xdr:col>
      <xdr:colOff>165100</xdr:colOff>
      <xdr:row>56</xdr:row>
      <xdr:rowOff>34398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50925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53874</xdr:rowOff>
    </xdr:from>
    <xdr:to>
      <xdr:col>6</xdr:col>
      <xdr:colOff>38100</xdr:colOff>
      <xdr:row>56</xdr:row>
      <xdr:rowOff>155474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146601</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74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129262</xdr:rowOff>
    </xdr:from>
    <xdr:to>
      <xdr:col>24</xdr:col>
      <xdr:colOff>114300</xdr:colOff>
      <xdr:row>57</xdr:row>
      <xdr:rowOff>59412</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3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44189</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64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38174</xdr:rowOff>
    </xdr:from>
    <xdr:to>
      <xdr:col>20</xdr:col>
      <xdr:colOff>38100</xdr:colOff>
      <xdr:row>54</xdr:row>
      <xdr:rowOff>139774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29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130901</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38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132755</xdr:rowOff>
    </xdr:from>
    <xdr:to>
      <xdr:col>15</xdr:col>
      <xdr:colOff>101600</xdr:colOff>
      <xdr:row>57</xdr:row>
      <xdr:rowOff>62905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73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54032</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82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140006</xdr:rowOff>
    </xdr:from>
    <xdr:to>
      <xdr:col>10</xdr:col>
      <xdr:colOff>165100</xdr:colOff>
      <xdr:row>57</xdr:row>
      <xdr:rowOff>70156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74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61283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83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155080</xdr:rowOff>
    </xdr:from>
    <xdr:to>
      <xdr:col>6</xdr:col>
      <xdr:colOff>38100</xdr:colOff>
      <xdr:row>56</xdr:row>
      <xdr:rowOff>85230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58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101757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36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75671</xdr:rowOff>
    </xdr:from>
    <xdr:to>
      <xdr:col>24</xdr:col>
      <xdr:colOff>62865</xdr:colOff>
      <xdr:row>79</xdr:row>
      <xdr:rowOff>117852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77171"/>
          <a:ext cx="1270" cy="1585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121679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66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117852</xdr:rowOff>
    </xdr:from>
    <xdr:to>
      <xdr:col>24</xdr:col>
      <xdr:colOff>152400</xdr:colOff>
      <xdr:row>79</xdr:row>
      <xdr:rowOff>117852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662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22348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52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75671</xdr:rowOff>
    </xdr:from>
    <xdr:to>
      <xdr:col>24</xdr:col>
      <xdr:colOff>152400</xdr:colOff>
      <xdr:row>70</xdr:row>
      <xdr:rowOff>75671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77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50567</xdr:rowOff>
    </xdr:from>
    <xdr:to>
      <xdr:col>24</xdr:col>
      <xdr:colOff>63500</xdr:colOff>
      <xdr:row>78</xdr:row>
      <xdr:rowOff>26935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09317"/>
          <a:ext cx="838200" cy="49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87836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46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109409</xdr:rowOff>
    </xdr:from>
    <xdr:to>
      <xdr:col>24</xdr:col>
      <xdr:colOff>114300</xdr:colOff>
      <xdr:row>76</xdr:row>
      <xdr:rowOff>39559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26935</xdr:rowOff>
    </xdr:from>
    <xdr:to>
      <xdr:col>19</xdr:col>
      <xdr:colOff>177800</xdr:colOff>
      <xdr:row>79</xdr:row>
      <xdr:rowOff>85249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400035"/>
          <a:ext cx="889000" cy="22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24523</xdr:rowOff>
    </xdr:from>
    <xdr:to>
      <xdr:col>20</xdr:col>
      <xdr:colOff>38100</xdr:colOff>
      <xdr:row>77</xdr:row>
      <xdr:rowOff>126123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142650</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0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85249</xdr:rowOff>
    </xdr:from>
    <xdr:to>
      <xdr:col>15</xdr:col>
      <xdr:colOff>50800</xdr:colOff>
      <xdr:row>79</xdr:row>
      <xdr:rowOff>92162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629799"/>
          <a:ext cx="889000" cy="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71079</xdr:rowOff>
    </xdr:from>
    <xdr:to>
      <xdr:col>15</xdr:col>
      <xdr:colOff>101600</xdr:colOff>
      <xdr:row>78</xdr:row>
      <xdr:rowOff>1229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17756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4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48902</xdr:rowOff>
    </xdr:from>
    <xdr:to>
      <xdr:col>10</xdr:col>
      <xdr:colOff>114300</xdr:colOff>
      <xdr:row>79</xdr:row>
      <xdr:rowOff>92162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593452"/>
          <a:ext cx="889000" cy="4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131431</xdr:rowOff>
    </xdr:from>
    <xdr:to>
      <xdr:col>10</xdr:col>
      <xdr:colOff>165100</xdr:colOff>
      <xdr:row>78</xdr:row>
      <xdr:rowOff>61581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3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78108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08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152332</xdr:rowOff>
    </xdr:from>
    <xdr:to>
      <xdr:col>6</xdr:col>
      <xdr:colOff>38100</xdr:colOff>
      <xdr:row>78</xdr:row>
      <xdr:rowOff>82482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53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99009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29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171217</xdr:rowOff>
    </xdr:from>
    <xdr:to>
      <xdr:col>24</xdr:col>
      <xdr:colOff>114300</xdr:colOff>
      <xdr:row>75</xdr:row>
      <xdr:rowOff>101367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5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22644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709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147585</xdr:rowOff>
    </xdr:from>
    <xdr:to>
      <xdr:col>20</xdr:col>
      <xdr:colOff>38100</xdr:colOff>
      <xdr:row>78</xdr:row>
      <xdr:rowOff>77735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34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68862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44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34449</xdr:rowOff>
    </xdr:from>
    <xdr:to>
      <xdr:col>15</xdr:col>
      <xdr:colOff>101600</xdr:colOff>
      <xdr:row>79</xdr:row>
      <xdr:rowOff>136049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57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127176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67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41362</xdr:rowOff>
    </xdr:from>
    <xdr:to>
      <xdr:col>10</xdr:col>
      <xdr:colOff>165100</xdr:colOff>
      <xdr:row>79</xdr:row>
      <xdr:rowOff>142962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58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134089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67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169552</xdr:rowOff>
    </xdr:from>
    <xdr:to>
      <xdr:col>6</xdr:col>
      <xdr:colOff>38100</xdr:colOff>
      <xdr:row>79</xdr:row>
      <xdr:rowOff>99702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54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90829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635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31683</xdr:rowOff>
    </xdr:from>
    <xdr:to>
      <xdr:col>24</xdr:col>
      <xdr:colOff>62865</xdr:colOff>
      <xdr:row>98</xdr:row>
      <xdr:rowOff>102526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633633"/>
          <a:ext cx="1270"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106353</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90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102526</xdr:rowOff>
    </xdr:from>
    <xdr:to>
      <xdr:col>24</xdr:col>
      <xdr:colOff>152400</xdr:colOff>
      <xdr:row>98</xdr:row>
      <xdr:rowOff>102526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9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149810</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40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31683</xdr:rowOff>
    </xdr:from>
    <xdr:to>
      <xdr:col>24</xdr:col>
      <xdr:colOff>152400</xdr:colOff>
      <xdr:row>91</xdr:row>
      <xdr:rowOff>31683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63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67721</xdr:rowOff>
    </xdr:from>
    <xdr:to>
      <xdr:col>24</xdr:col>
      <xdr:colOff>63500</xdr:colOff>
      <xdr:row>98</xdr:row>
      <xdr:rowOff>107014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869821"/>
          <a:ext cx="838200" cy="3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132244</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591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109367</xdr:rowOff>
    </xdr:from>
    <xdr:to>
      <xdr:col>24</xdr:col>
      <xdr:colOff>114300</xdr:colOff>
      <xdr:row>98</xdr:row>
      <xdr:rowOff>39517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7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107014</xdr:rowOff>
    </xdr:from>
    <xdr:to>
      <xdr:col>19</xdr:col>
      <xdr:colOff>177800</xdr:colOff>
      <xdr:row>98</xdr:row>
      <xdr:rowOff>116131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909114"/>
          <a:ext cx="889000" cy="9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140297</xdr:rowOff>
    </xdr:from>
    <xdr:to>
      <xdr:col>20</xdr:col>
      <xdr:colOff>38100</xdr:colOff>
      <xdr:row>98</xdr:row>
      <xdr:rowOff>70447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77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86974</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5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116131</xdr:rowOff>
    </xdr:from>
    <xdr:to>
      <xdr:col>15</xdr:col>
      <xdr:colOff>50800</xdr:colOff>
      <xdr:row>98</xdr:row>
      <xdr:rowOff>116973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918231"/>
          <a:ext cx="889000" cy="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152744</xdr:rowOff>
    </xdr:from>
    <xdr:to>
      <xdr:col>15</xdr:col>
      <xdr:colOff>101600</xdr:colOff>
      <xdr:row>98</xdr:row>
      <xdr:rowOff>82894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78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99421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55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116973</xdr:rowOff>
    </xdr:from>
    <xdr:to>
      <xdr:col>10</xdr:col>
      <xdr:colOff>114300</xdr:colOff>
      <xdr:row>98</xdr:row>
      <xdr:rowOff>118669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919073"/>
          <a:ext cx="8890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151399</xdr:rowOff>
    </xdr:from>
    <xdr:to>
      <xdr:col>10</xdr:col>
      <xdr:colOff>165100</xdr:colOff>
      <xdr:row>98</xdr:row>
      <xdr:rowOff>81549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78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98076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55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154226</xdr:rowOff>
    </xdr:from>
    <xdr:to>
      <xdr:col>6</xdr:col>
      <xdr:colOff>38100</xdr:colOff>
      <xdr:row>98</xdr:row>
      <xdr:rowOff>84376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78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100903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56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16921</xdr:rowOff>
    </xdr:from>
    <xdr:to>
      <xdr:col>24</xdr:col>
      <xdr:colOff>114300</xdr:colOff>
      <xdr:row>98</xdr:row>
      <xdr:rowOff>118521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81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103298</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73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56214</xdr:rowOff>
    </xdr:from>
    <xdr:to>
      <xdr:col>20</xdr:col>
      <xdr:colOff>38100</xdr:colOff>
      <xdr:row>98</xdr:row>
      <xdr:rowOff>157814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85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148941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95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65331</xdr:rowOff>
    </xdr:from>
    <xdr:to>
      <xdr:col>15</xdr:col>
      <xdr:colOff>101600</xdr:colOff>
      <xdr:row>98</xdr:row>
      <xdr:rowOff>166931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86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158058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96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66173</xdr:rowOff>
    </xdr:from>
    <xdr:to>
      <xdr:col>10</xdr:col>
      <xdr:colOff>165100</xdr:colOff>
      <xdr:row>98</xdr:row>
      <xdr:rowOff>167773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86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158900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96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67869</xdr:rowOff>
    </xdr:from>
    <xdr:to>
      <xdr:col>6</xdr:col>
      <xdr:colOff>38100</xdr:colOff>
      <xdr:row>98</xdr:row>
      <xdr:rowOff>169469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86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160596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96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131699</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46649"/>
          <a:ext cx="1270" cy="120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78376</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2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131699</xdr:rowOff>
    </xdr:from>
    <xdr:to>
      <xdr:col>55</xdr:col>
      <xdr:colOff>88900</xdr:colOff>
      <xdr:row>31</xdr:row>
      <xdr:rowOff>131699</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46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139014</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654114"/>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153611</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258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130734</xdr:rowOff>
    </xdr:from>
    <xdr:to>
      <xdr:col>55</xdr:col>
      <xdr:colOff>50800</xdr:colOff>
      <xdr:row>38</xdr:row>
      <xdr:rowOff>60884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138785</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388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118618</xdr:rowOff>
    </xdr:from>
    <xdr:to>
      <xdr:col>50</xdr:col>
      <xdr:colOff>165100</xdr:colOff>
      <xdr:row>38</xdr:row>
      <xdr:rowOff>48768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65295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138785</xdr:rowOff>
    </xdr:from>
    <xdr:to>
      <xdr:col>45</xdr:col>
      <xdr:colOff>177800</xdr:colOff>
      <xdr:row>38</xdr:row>
      <xdr:rowOff>138785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53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148565</xdr:rowOff>
    </xdr:from>
    <xdr:to>
      <xdr:col>46</xdr:col>
      <xdr:colOff>38100</xdr:colOff>
      <xdr:row>38</xdr:row>
      <xdr:rowOff>78715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95242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125069</xdr:rowOff>
    </xdr:from>
    <xdr:to>
      <xdr:col>41</xdr:col>
      <xdr:colOff>50800</xdr:colOff>
      <xdr:row>38</xdr:row>
      <xdr:rowOff>138785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468719"/>
          <a:ext cx="889000" cy="18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154051</xdr:rowOff>
    </xdr:from>
    <xdr:to>
      <xdr:col>41</xdr:col>
      <xdr:colOff>101600</xdr:colOff>
      <xdr:row>38</xdr:row>
      <xdr:rowOff>84201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100728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147879</xdr:rowOff>
    </xdr:from>
    <xdr:to>
      <xdr:col>36</xdr:col>
      <xdr:colOff>165100</xdr:colOff>
      <xdr:row>38</xdr:row>
      <xdr:rowOff>78029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69156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584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88214</xdr:rowOff>
    </xdr:from>
    <xdr:to>
      <xdr:col>55</xdr:col>
      <xdr:colOff>50800</xdr:colOff>
      <xdr:row>39</xdr:row>
      <xdr:rowOff>18364</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3141</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2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87985</xdr:rowOff>
    </xdr:from>
    <xdr:to>
      <xdr:col>46</xdr:col>
      <xdr:colOff>38100</xdr:colOff>
      <xdr:row>39</xdr:row>
      <xdr:rowOff>18135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9262</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5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87985</xdr:rowOff>
    </xdr:from>
    <xdr:to>
      <xdr:col>41</xdr:col>
      <xdr:colOff>101600</xdr:colOff>
      <xdr:row>39</xdr:row>
      <xdr:rowOff>18135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9262</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695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74269</xdr:rowOff>
    </xdr:from>
    <xdr:to>
      <xdr:col>36</xdr:col>
      <xdr:colOff>165100</xdr:colOff>
      <xdr:row>38</xdr:row>
      <xdr:rowOff>4420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4179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20946</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193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115373</xdr:rowOff>
    </xdr:from>
    <xdr:to>
      <xdr:col>54</xdr:col>
      <xdr:colOff>189865</xdr:colOff>
      <xdr:row>59</xdr:row>
      <xdr:rowOff>25514</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859323"/>
          <a:ext cx="1270" cy="1281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29341</xdr:rowOff>
    </xdr:from>
    <xdr:ext cx="378565"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4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25514</xdr:rowOff>
    </xdr:from>
    <xdr:to>
      <xdr:col>55</xdr:col>
      <xdr:colOff>88900</xdr:colOff>
      <xdr:row>59</xdr:row>
      <xdr:rowOff>25514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4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62050</xdr:rowOff>
    </xdr:from>
    <xdr:ext cx="534377"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63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115373</xdr:rowOff>
    </xdr:from>
    <xdr:to>
      <xdr:col>55</xdr:col>
      <xdr:colOff>88900</xdr:colOff>
      <xdr:row>51</xdr:row>
      <xdr:rowOff>115373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85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74320</xdr:rowOff>
    </xdr:from>
    <xdr:to>
      <xdr:col>55</xdr:col>
      <xdr:colOff>0</xdr:colOff>
      <xdr:row>58</xdr:row>
      <xdr:rowOff>104648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10018420"/>
          <a:ext cx="838200" cy="3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128255</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558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105378</xdr:rowOff>
    </xdr:from>
    <xdr:to>
      <xdr:col>55</xdr:col>
      <xdr:colOff>50800</xdr:colOff>
      <xdr:row>57</xdr:row>
      <xdr:rowOff>35528</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0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74320</xdr:rowOff>
    </xdr:from>
    <xdr:to>
      <xdr:col>50</xdr:col>
      <xdr:colOff>114300</xdr:colOff>
      <xdr:row>58</xdr:row>
      <xdr:rowOff>97333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10018420"/>
          <a:ext cx="889000" cy="2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112465</xdr:rowOff>
    </xdr:from>
    <xdr:to>
      <xdr:col>50</xdr:col>
      <xdr:colOff>165100</xdr:colOff>
      <xdr:row>57</xdr:row>
      <xdr:rowOff>42615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59142</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48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72149</xdr:rowOff>
    </xdr:from>
    <xdr:to>
      <xdr:col>45</xdr:col>
      <xdr:colOff>177800</xdr:colOff>
      <xdr:row>58</xdr:row>
      <xdr:rowOff>97333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10016249"/>
          <a:ext cx="889000" cy="2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39332</xdr:rowOff>
    </xdr:from>
    <xdr:to>
      <xdr:col>46</xdr:col>
      <xdr:colOff>38100</xdr:colOff>
      <xdr:row>56</xdr:row>
      <xdr:rowOff>140932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157459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41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72149</xdr:rowOff>
    </xdr:from>
    <xdr:to>
      <xdr:col>41</xdr:col>
      <xdr:colOff>50800</xdr:colOff>
      <xdr:row>58</xdr:row>
      <xdr:rowOff>79787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10016249"/>
          <a:ext cx="889000" cy="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80118</xdr:rowOff>
    </xdr:from>
    <xdr:to>
      <xdr:col>41</xdr:col>
      <xdr:colOff>101600</xdr:colOff>
      <xdr:row>57</xdr:row>
      <xdr:rowOff>10268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26795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4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115189</xdr:rowOff>
    </xdr:from>
    <xdr:to>
      <xdr:col>36</xdr:col>
      <xdr:colOff>165100</xdr:colOff>
      <xdr:row>57</xdr:row>
      <xdr:rowOff>45339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61866</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53848</xdr:rowOff>
    </xdr:from>
    <xdr:to>
      <xdr:col>55</xdr:col>
      <xdr:colOff>50800</xdr:colOff>
      <xdr:row>58</xdr:row>
      <xdr:rowOff>155448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99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140225</xdr:rowOff>
    </xdr:from>
    <xdr:ext cx="469744"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912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23520</xdr:rowOff>
    </xdr:from>
    <xdr:to>
      <xdr:col>50</xdr:col>
      <xdr:colOff>165100</xdr:colOff>
      <xdr:row>58</xdr:row>
      <xdr:rowOff>125120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9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116247</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04428" y="1006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46533</xdr:rowOff>
    </xdr:from>
    <xdr:to>
      <xdr:col>46</xdr:col>
      <xdr:colOff>38100</xdr:colOff>
      <xdr:row>58</xdr:row>
      <xdr:rowOff>148133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99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139260</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15428" y="1008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21349</xdr:rowOff>
    </xdr:from>
    <xdr:to>
      <xdr:col>41</xdr:col>
      <xdr:colOff>101600</xdr:colOff>
      <xdr:row>58</xdr:row>
      <xdr:rowOff>122949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96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114076</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26428" y="1005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28987</xdr:rowOff>
    </xdr:from>
    <xdr:to>
      <xdr:col>36</xdr:col>
      <xdr:colOff>165100</xdr:colOff>
      <xdr:row>58</xdr:row>
      <xdr:rowOff>130587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97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121714</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37428" y="1006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148272</xdr:rowOff>
    </xdr:from>
    <xdr:to>
      <xdr:col>54</xdr:col>
      <xdr:colOff>189865</xdr:colOff>
      <xdr:row>79</xdr:row>
      <xdr:rowOff>38125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49772"/>
          <a:ext cx="1270" cy="1432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41952</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6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38125</xdr:rowOff>
    </xdr:from>
    <xdr:to>
      <xdr:col>55</xdr:col>
      <xdr:colOff>88900</xdr:colOff>
      <xdr:row>79</xdr:row>
      <xdr:rowOff>38125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94949</xdr:rowOff>
    </xdr:from>
    <xdr:ext cx="534377"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148272</xdr:rowOff>
    </xdr:from>
    <xdr:to>
      <xdr:col>55</xdr:col>
      <xdr:colOff>88900</xdr:colOff>
      <xdr:row>70</xdr:row>
      <xdr:rowOff>148272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49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62376</xdr:rowOff>
    </xdr:from>
    <xdr:to>
      <xdr:col>55</xdr:col>
      <xdr:colOff>0</xdr:colOff>
      <xdr:row>78</xdr:row>
      <xdr:rowOff>108134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435476"/>
          <a:ext cx="838200" cy="4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160678</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019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137801</xdr:rowOff>
    </xdr:from>
    <xdr:to>
      <xdr:col>55</xdr:col>
      <xdr:colOff>50800</xdr:colOff>
      <xdr:row>77</xdr:row>
      <xdr:rowOff>67951</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108134</xdr:rowOff>
    </xdr:from>
    <xdr:to>
      <xdr:col>50</xdr:col>
      <xdr:colOff>114300</xdr:colOff>
      <xdr:row>78</xdr:row>
      <xdr:rowOff>111316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481234"/>
          <a:ext cx="889000" cy="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71679</xdr:rowOff>
    </xdr:from>
    <xdr:to>
      <xdr:col>50</xdr:col>
      <xdr:colOff>165100</xdr:colOff>
      <xdr:row>77</xdr:row>
      <xdr:rowOff>1829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18356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28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86646</xdr:rowOff>
    </xdr:from>
    <xdr:to>
      <xdr:col>45</xdr:col>
      <xdr:colOff>177800</xdr:colOff>
      <xdr:row>78</xdr:row>
      <xdr:rowOff>111316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459746"/>
          <a:ext cx="889000" cy="2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57334</xdr:rowOff>
    </xdr:from>
    <xdr:to>
      <xdr:col>46</xdr:col>
      <xdr:colOff>38100</xdr:colOff>
      <xdr:row>77</xdr:row>
      <xdr:rowOff>158934</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4011</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3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86646</xdr:rowOff>
    </xdr:from>
    <xdr:to>
      <xdr:col>41</xdr:col>
      <xdr:colOff>50800</xdr:colOff>
      <xdr:row>78</xdr:row>
      <xdr:rowOff>96476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59746"/>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107550</xdr:rowOff>
    </xdr:from>
    <xdr:to>
      <xdr:col>41</xdr:col>
      <xdr:colOff>101600</xdr:colOff>
      <xdr:row>78</xdr:row>
      <xdr:rowOff>37700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54227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8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109589</xdr:rowOff>
    </xdr:from>
    <xdr:to>
      <xdr:col>36</xdr:col>
      <xdr:colOff>165100</xdr:colOff>
      <xdr:row>78</xdr:row>
      <xdr:rowOff>39739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56266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0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11576</xdr:rowOff>
    </xdr:from>
    <xdr:to>
      <xdr:col>55</xdr:col>
      <xdr:colOff>50800</xdr:colOff>
      <xdr:row>78</xdr:row>
      <xdr:rowOff>113176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8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161453</xdr:rowOff>
    </xdr:from>
    <xdr:ext cx="469744"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63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57334</xdr:rowOff>
    </xdr:from>
    <xdr:to>
      <xdr:col>50</xdr:col>
      <xdr:colOff>165100</xdr:colOff>
      <xdr:row>78</xdr:row>
      <xdr:rowOff>158934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43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150061</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04428" y="13523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60516</xdr:rowOff>
    </xdr:from>
    <xdr:to>
      <xdr:col>46</xdr:col>
      <xdr:colOff>38100</xdr:colOff>
      <xdr:row>78</xdr:row>
      <xdr:rowOff>162116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153243</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15428" y="13526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35846</xdr:rowOff>
    </xdr:from>
    <xdr:to>
      <xdr:col>41</xdr:col>
      <xdr:colOff>101600</xdr:colOff>
      <xdr:row>78</xdr:row>
      <xdr:rowOff>137446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0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128573</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26428" y="1350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45676</xdr:rowOff>
    </xdr:from>
    <xdr:to>
      <xdr:col>36</xdr:col>
      <xdr:colOff>165100</xdr:colOff>
      <xdr:row>78</xdr:row>
      <xdr:rowOff>147276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1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138403</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5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26401</xdr:rowOff>
    </xdr:from>
    <xdr:to>
      <xdr:col>54</xdr:col>
      <xdr:colOff>189865</xdr:colOff>
      <xdr:row>98</xdr:row>
      <xdr:rowOff>45645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799801"/>
          <a:ext cx="1270" cy="1047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49472</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5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45645</xdr:rowOff>
    </xdr:from>
    <xdr:to>
      <xdr:col>55</xdr:col>
      <xdr:colOff>88900</xdr:colOff>
      <xdr:row>98</xdr:row>
      <xdr:rowOff>45645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144528</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57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26401</xdr:rowOff>
    </xdr:from>
    <xdr:to>
      <xdr:col>55</xdr:col>
      <xdr:colOff>88900</xdr:colOff>
      <xdr:row>92</xdr:row>
      <xdr:rowOff>26401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799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2453</xdr:rowOff>
    </xdr:from>
    <xdr:to>
      <xdr:col>55</xdr:col>
      <xdr:colOff>0</xdr:colOff>
      <xdr:row>98</xdr:row>
      <xdr:rowOff>11661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804553"/>
          <a:ext cx="838200" cy="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9109</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46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157682</xdr:rowOff>
    </xdr:from>
    <xdr:to>
      <xdr:col>55</xdr:col>
      <xdr:colOff>50800</xdr:colOff>
      <xdr:row>97</xdr:row>
      <xdr:rowOff>87832</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61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132046</xdr:rowOff>
    </xdr:from>
    <xdr:to>
      <xdr:col>50</xdr:col>
      <xdr:colOff>114300</xdr:colOff>
      <xdr:row>98</xdr:row>
      <xdr:rowOff>11661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591246"/>
          <a:ext cx="889000" cy="22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151171</xdr:rowOff>
    </xdr:from>
    <xdr:to>
      <xdr:col>50</xdr:col>
      <xdr:colOff>165100</xdr:colOff>
      <xdr:row>97</xdr:row>
      <xdr:rowOff>81321</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61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97848</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38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132046</xdr:rowOff>
    </xdr:from>
    <xdr:to>
      <xdr:col>45</xdr:col>
      <xdr:colOff>177800</xdr:colOff>
      <xdr:row>97</xdr:row>
      <xdr:rowOff>160013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591246"/>
          <a:ext cx="889000" cy="19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158714</xdr:rowOff>
    </xdr:from>
    <xdr:to>
      <xdr:col>46</xdr:col>
      <xdr:colOff>38100</xdr:colOff>
      <xdr:row>97</xdr:row>
      <xdr:rowOff>88864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61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79991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71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160013</xdr:rowOff>
    </xdr:from>
    <xdr:to>
      <xdr:col>41</xdr:col>
      <xdr:colOff>50800</xdr:colOff>
      <xdr:row>97</xdr:row>
      <xdr:rowOff>166410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790663"/>
          <a:ext cx="889000" cy="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4908</xdr:rowOff>
    </xdr:from>
    <xdr:to>
      <xdr:col>41</xdr:col>
      <xdr:colOff>101600</xdr:colOff>
      <xdr:row>97</xdr:row>
      <xdr:rowOff>106508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123035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41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3121</xdr:rowOff>
    </xdr:from>
    <xdr:to>
      <xdr:col>36</xdr:col>
      <xdr:colOff>165100</xdr:colOff>
      <xdr:row>97</xdr:row>
      <xdr:rowOff>104721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121248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123103</xdr:rowOff>
    </xdr:from>
    <xdr:to>
      <xdr:col>55</xdr:col>
      <xdr:colOff>50800</xdr:colOff>
      <xdr:row>98</xdr:row>
      <xdr:rowOff>53253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5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38030</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6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132311</xdr:rowOff>
    </xdr:from>
    <xdr:to>
      <xdr:col>50</xdr:col>
      <xdr:colOff>165100</xdr:colOff>
      <xdr:row>98</xdr:row>
      <xdr:rowOff>62461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6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53588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85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81246</xdr:rowOff>
    </xdr:from>
    <xdr:to>
      <xdr:col>46</xdr:col>
      <xdr:colOff>38100</xdr:colOff>
      <xdr:row>97</xdr:row>
      <xdr:rowOff>11396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54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27923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31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109213</xdr:rowOff>
    </xdr:from>
    <xdr:to>
      <xdr:col>41</xdr:col>
      <xdr:colOff>101600</xdr:colOff>
      <xdr:row>98</xdr:row>
      <xdr:rowOff>39363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3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30490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83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115610</xdr:rowOff>
    </xdr:from>
    <xdr:to>
      <xdr:col>36</xdr:col>
      <xdr:colOff>165100</xdr:colOff>
      <xdr:row>98</xdr:row>
      <xdr:rowOff>45760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4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36887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83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130461</xdr:rowOff>
    </xdr:from>
    <xdr:to>
      <xdr:col>85</xdr:col>
      <xdr:colOff>126364</xdr:colOff>
      <xdr:row>37</xdr:row>
      <xdr:rowOff>158274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73961"/>
          <a:ext cx="1269" cy="122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162101</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5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158274</xdr:rowOff>
    </xdr:from>
    <xdr:to>
      <xdr:col>86</xdr:col>
      <xdr:colOff>25400</xdr:colOff>
      <xdr:row>37</xdr:row>
      <xdr:rowOff>158274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5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77138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130461</xdr:rowOff>
    </xdr:from>
    <xdr:to>
      <xdr:col>86</xdr:col>
      <xdr:colOff>25400</xdr:colOff>
      <xdr:row>30</xdr:row>
      <xdr:rowOff>130461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7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98933</xdr:rowOff>
    </xdr:from>
    <xdr:to>
      <xdr:col>85</xdr:col>
      <xdr:colOff>127000</xdr:colOff>
      <xdr:row>38</xdr:row>
      <xdr:rowOff>7588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271133"/>
          <a:ext cx="838200" cy="25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59542</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06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36665</xdr:rowOff>
    </xdr:from>
    <xdr:to>
      <xdr:col>85</xdr:col>
      <xdr:colOff>177800</xdr:colOff>
      <xdr:row>36</xdr:row>
      <xdr:rowOff>138265</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20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136480</xdr:rowOff>
    </xdr:from>
    <xdr:to>
      <xdr:col>81</xdr:col>
      <xdr:colOff>50800</xdr:colOff>
      <xdr:row>38</xdr:row>
      <xdr:rowOff>7588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6480130"/>
          <a:ext cx="889000" cy="4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160737</xdr:rowOff>
    </xdr:from>
    <xdr:to>
      <xdr:col>81</xdr:col>
      <xdr:colOff>101600</xdr:colOff>
      <xdr:row>36</xdr:row>
      <xdr:rowOff>90887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16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107414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59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136480</xdr:rowOff>
    </xdr:from>
    <xdr:to>
      <xdr:col>76</xdr:col>
      <xdr:colOff>114300</xdr:colOff>
      <xdr:row>37</xdr:row>
      <xdr:rowOff>152406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480130"/>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31864</xdr:rowOff>
    </xdr:from>
    <xdr:to>
      <xdr:col>76</xdr:col>
      <xdr:colOff>165100</xdr:colOff>
      <xdr:row>36</xdr:row>
      <xdr:rowOff>133464</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2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149991</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597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152406</xdr:rowOff>
    </xdr:from>
    <xdr:to>
      <xdr:col>71</xdr:col>
      <xdr:colOff>177800</xdr:colOff>
      <xdr:row>37</xdr:row>
      <xdr:rowOff>163570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496056"/>
          <a:ext cx="889000" cy="1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37865</xdr:rowOff>
    </xdr:from>
    <xdr:to>
      <xdr:col>72</xdr:col>
      <xdr:colOff>38100</xdr:colOff>
      <xdr:row>36</xdr:row>
      <xdr:rowOff>139465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155992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598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56324</xdr:rowOff>
    </xdr:from>
    <xdr:to>
      <xdr:col>67</xdr:col>
      <xdr:colOff>101600</xdr:colOff>
      <xdr:row>36</xdr:row>
      <xdr:rowOff>157924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3001</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0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48133</xdr:rowOff>
    </xdr:from>
    <xdr:to>
      <xdr:col>85</xdr:col>
      <xdr:colOff>177800</xdr:colOff>
      <xdr:row>36</xdr:row>
      <xdr:rowOff>149733</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22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26560</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19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128238</xdr:rowOff>
    </xdr:from>
    <xdr:to>
      <xdr:col>81</xdr:col>
      <xdr:colOff>101600</xdr:colOff>
      <xdr:row>38</xdr:row>
      <xdr:rowOff>58389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4718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49515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56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85680</xdr:rowOff>
    </xdr:from>
    <xdr:to>
      <xdr:col>76</xdr:col>
      <xdr:colOff>165100</xdr:colOff>
      <xdr:row>38</xdr:row>
      <xdr:rowOff>15830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42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6958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52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101606</xdr:rowOff>
    </xdr:from>
    <xdr:to>
      <xdr:col>72</xdr:col>
      <xdr:colOff>38100</xdr:colOff>
      <xdr:row>38</xdr:row>
      <xdr:rowOff>31756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44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22883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53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112769</xdr:rowOff>
    </xdr:from>
    <xdr:to>
      <xdr:col>67</xdr:col>
      <xdr:colOff>101600</xdr:colOff>
      <xdr:row>38</xdr:row>
      <xdr:rowOff>42920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4564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34047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54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75336</xdr:rowOff>
    </xdr:from>
    <xdr:to>
      <xdr:col>85</xdr:col>
      <xdr:colOff>126364</xdr:colOff>
      <xdr:row>57</xdr:row>
      <xdr:rowOff>166729</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47836"/>
          <a:ext cx="1269" cy="1291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170556</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4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166729</xdr:rowOff>
    </xdr:from>
    <xdr:to>
      <xdr:col>86</xdr:col>
      <xdr:colOff>25400</xdr:colOff>
      <xdr:row>57</xdr:row>
      <xdr:rowOff>166729</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39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22013</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2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75336</xdr:rowOff>
    </xdr:from>
    <xdr:to>
      <xdr:col>86</xdr:col>
      <xdr:colOff>25400</xdr:colOff>
      <xdr:row>50</xdr:row>
      <xdr:rowOff>75336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89289</xdr:rowOff>
    </xdr:from>
    <xdr:to>
      <xdr:col>85</xdr:col>
      <xdr:colOff>127000</xdr:colOff>
      <xdr:row>57</xdr:row>
      <xdr:rowOff>103705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861939"/>
          <a:ext cx="838200" cy="1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161241</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590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138364</xdr:rowOff>
    </xdr:from>
    <xdr:to>
      <xdr:col>85</xdr:col>
      <xdr:colOff>177800</xdr:colOff>
      <xdr:row>57</xdr:row>
      <xdr:rowOff>68514</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3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67636</xdr:rowOff>
    </xdr:from>
    <xdr:to>
      <xdr:col>81</xdr:col>
      <xdr:colOff>50800</xdr:colOff>
      <xdr:row>57</xdr:row>
      <xdr:rowOff>89289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840286"/>
          <a:ext cx="889000" cy="2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108569</xdr:rowOff>
    </xdr:from>
    <xdr:to>
      <xdr:col>81</xdr:col>
      <xdr:colOff>101600</xdr:colOff>
      <xdr:row>57</xdr:row>
      <xdr:rowOff>38719</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0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55246</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48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67636</xdr:rowOff>
    </xdr:from>
    <xdr:to>
      <xdr:col>76</xdr:col>
      <xdr:colOff>114300</xdr:colOff>
      <xdr:row>57</xdr:row>
      <xdr:rowOff>91726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840286"/>
          <a:ext cx="889000" cy="2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144935</xdr:rowOff>
    </xdr:from>
    <xdr:to>
      <xdr:col>76</xdr:col>
      <xdr:colOff>165100</xdr:colOff>
      <xdr:row>57</xdr:row>
      <xdr:rowOff>75085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91612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52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70370</xdr:rowOff>
    </xdr:from>
    <xdr:to>
      <xdr:col>71</xdr:col>
      <xdr:colOff>177800</xdr:colOff>
      <xdr:row>57</xdr:row>
      <xdr:rowOff>91726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9843020"/>
          <a:ext cx="889000" cy="2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147714</xdr:rowOff>
    </xdr:from>
    <xdr:to>
      <xdr:col>72</xdr:col>
      <xdr:colOff>38100</xdr:colOff>
      <xdr:row>57</xdr:row>
      <xdr:rowOff>77864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94391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52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1031</xdr:rowOff>
    </xdr:from>
    <xdr:to>
      <xdr:col>67</xdr:col>
      <xdr:colOff>101600</xdr:colOff>
      <xdr:row>57</xdr:row>
      <xdr:rowOff>102631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119158</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54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52905</xdr:rowOff>
    </xdr:from>
    <xdr:to>
      <xdr:col>85</xdr:col>
      <xdr:colOff>177800</xdr:colOff>
      <xdr:row>57</xdr:row>
      <xdr:rowOff>154505</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82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139282</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74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38489</xdr:rowOff>
    </xdr:from>
    <xdr:to>
      <xdr:col>81</xdr:col>
      <xdr:colOff>101600</xdr:colOff>
      <xdr:row>57</xdr:row>
      <xdr:rowOff>140089</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81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131216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90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16836</xdr:rowOff>
    </xdr:from>
    <xdr:to>
      <xdr:col>76</xdr:col>
      <xdr:colOff>165100</xdr:colOff>
      <xdr:row>57</xdr:row>
      <xdr:rowOff>118436</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78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109563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88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40926</xdr:rowOff>
    </xdr:from>
    <xdr:to>
      <xdr:col>72</xdr:col>
      <xdr:colOff>38100</xdr:colOff>
      <xdr:row>57</xdr:row>
      <xdr:rowOff>142526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8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133653</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90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19570</xdr:rowOff>
    </xdr:from>
    <xdr:to>
      <xdr:col>67</xdr:col>
      <xdr:colOff>101600</xdr:colOff>
      <xdr:row>57</xdr:row>
      <xdr:rowOff>121170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79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112297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88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130194</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303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85750</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30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76871</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207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337,495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130194</xdr:rowOff>
    </xdr:from>
    <xdr:to>
      <xdr:col>86</xdr:col>
      <xdr:colOff>25400</xdr:colOff>
      <xdr:row>71</xdr:row>
      <xdr:rowOff>130194</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30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3199</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76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151772</xdr:rowOff>
    </xdr:from>
    <xdr:to>
      <xdr:col>85</xdr:col>
      <xdr:colOff>177800</xdr:colOff>
      <xdr:row>79</xdr:row>
      <xdr:rowOff>81922</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2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146568</xdr:rowOff>
    </xdr:from>
    <xdr:to>
      <xdr:col>81</xdr:col>
      <xdr:colOff>101600</xdr:colOff>
      <xdr:row>79</xdr:row>
      <xdr:rowOff>76718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1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93245</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9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40560</xdr:rowOff>
    </xdr:from>
    <xdr:to>
      <xdr:col>76</xdr:col>
      <xdr:colOff>114300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85110"/>
          <a:ext cx="889000" cy="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141977</xdr:rowOff>
    </xdr:from>
    <xdr:to>
      <xdr:col>76</xdr:col>
      <xdr:colOff>165100</xdr:colOff>
      <xdr:row>79</xdr:row>
      <xdr:rowOff>72127</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1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88654</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57428" y="1329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40560</xdr:rowOff>
    </xdr:from>
    <xdr:to>
      <xdr:col>71</xdr:col>
      <xdr:colOff>177800</xdr:colOff>
      <xdr:row>79</xdr:row>
      <xdr:rowOff>44141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585110"/>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150614</xdr:rowOff>
    </xdr:from>
    <xdr:to>
      <xdr:col>72</xdr:col>
      <xdr:colOff>38100</xdr:colOff>
      <xdr:row>79</xdr:row>
      <xdr:rowOff>80764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2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97291</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298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158824</xdr:rowOff>
    </xdr:from>
    <xdr:to>
      <xdr:col>67</xdr:col>
      <xdr:colOff>101600</xdr:colOff>
      <xdr:row>79</xdr:row>
      <xdr:rowOff>88974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3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105501</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79428" y="1330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130200</xdr:rowOff>
    </xdr:from>
    <xdr:ext cx="249299"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503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161210</xdr:rowOff>
    </xdr:from>
    <xdr:to>
      <xdr:col>72</xdr:col>
      <xdr:colOff>38100</xdr:colOff>
      <xdr:row>79</xdr:row>
      <xdr:rowOff>91360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82487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62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164791</xdr:rowOff>
    </xdr:from>
    <xdr:to>
      <xdr:col>67</xdr:col>
      <xdr:colOff>101600</xdr:colOff>
      <xdr:row>79</xdr:row>
      <xdr:rowOff>94941</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86068</xdr:rowOff>
    </xdr:from>
    <xdr:ext cx="313932"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57333" y="136306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100830</xdr:rowOff>
    </xdr:from>
    <xdr:to>
      <xdr:col>85</xdr:col>
      <xdr:colOff>126364</xdr:colOff>
      <xdr:row>98</xdr:row>
      <xdr:rowOff>87685</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874230"/>
          <a:ext cx="1269" cy="1015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91512</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9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87685</xdr:rowOff>
    </xdr:from>
    <xdr:to>
      <xdr:col>86</xdr:col>
      <xdr:colOff>25400</xdr:colOff>
      <xdr:row>98</xdr:row>
      <xdr:rowOff>87685</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8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47507</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64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233,502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100830</xdr:rowOff>
    </xdr:from>
    <xdr:to>
      <xdr:col>86</xdr:col>
      <xdr:colOff>25400</xdr:colOff>
      <xdr:row>92</xdr:row>
      <xdr:rowOff>100830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8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143418</xdr:rowOff>
    </xdr:from>
    <xdr:to>
      <xdr:col>85</xdr:col>
      <xdr:colOff>127000</xdr:colOff>
      <xdr:row>98</xdr:row>
      <xdr:rowOff>12109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5481300" y="16774068"/>
          <a:ext cx="838200" cy="4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33687</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49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10810</xdr:rowOff>
    </xdr:from>
    <xdr:to>
      <xdr:col>85</xdr:col>
      <xdr:colOff>177800</xdr:colOff>
      <xdr:row>97</xdr:row>
      <xdr:rowOff>112410</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64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143418</xdr:rowOff>
    </xdr:from>
    <xdr:to>
      <xdr:col>81</xdr:col>
      <xdr:colOff>50800</xdr:colOff>
      <xdr:row>98</xdr:row>
      <xdr:rowOff>24879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774068"/>
          <a:ext cx="889000" cy="5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22177</xdr:rowOff>
    </xdr:from>
    <xdr:to>
      <xdr:col>81</xdr:col>
      <xdr:colOff>101600</xdr:colOff>
      <xdr:row>97</xdr:row>
      <xdr:rowOff>123777</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65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140304</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42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24879</xdr:rowOff>
    </xdr:from>
    <xdr:to>
      <xdr:col>76</xdr:col>
      <xdr:colOff>114300</xdr:colOff>
      <xdr:row>98</xdr:row>
      <xdr:rowOff>30558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826979"/>
          <a:ext cx="889000" cy="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21610</xdr:rowOff>
    </xdr:from>
    <xdr:to>
      <xdr:col>76</xdr:col>
      <xdr:colOff>165100</xdr:colOff>
      <xdr:row>97</xdr:row>
      <xdr:rowOff>123210</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139737</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42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30558</xdr:rowOff>
    </xdr:from>
    <xdr:to>
      <xdr:col>71</xdr:col>
      <xdr:colOff>177800</xdr:colOff>
      <xdr:row>98</xdr:row>
      <xdr:rowOff>32097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832658"/>
          <a:ext cx="889000" cy="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17545</xdr:rowOff>
    </xdr:from>
    <xdr:to>
      <xdr:col>72</xdr:col>
      <xdr:colOff>38100</xdr:colOff>
      <xdr:row>97</xdr:row>
      <xdr:rowOff>119145</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135672</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42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26036</xdr:rowOff>
    </xdr:from>
    <xdr:to>
      <xdr:col>67</xdr:col>
      <xdr:colOff>101600</xdr:colOff>
      <xdr:row>97</xdr:row>
      <xdr:rowOff>127636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144163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4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132759</xdr:rowOff>
    </xdr:from>
    <xdr:to>
      <xdr:col>85</xdr:col>
      <xdr:colOff>177800</xdr:colOff>
      <xdr:row>98</xdr:row>
      <xdr:rowOff>62909</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76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47686</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67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92618</xdr:rowOff>
    </xdr:from>
    <xdr:to>
      <xdr:col>81</xdr:col>
      <xdr:colOff>101600</xdr:colOff>
      <xdr:row>98</xdr:row>
      <xdr:rowOff>22768</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72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13895</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81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145529</xdr:rowOff>
    </xdr:from>
    <xdr:to>
      <xdr:col>76</xdr:col>
      <xdr:colOff>165100</xdr:colOff>
      <xdr:row>98</xdr:row>
      <xdr:rowOff>75679</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77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66806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86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151208</xdr:rowOff>
    </xdr:from>
    <xdr:to>
      <xdr:col>72</xdr:col>
      <xdr:colOff>38100</xdr:colOff>
      <xdr:row>98</xdr:row>
      <xdr:rowOff>81358</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78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72485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87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152747</xdr:rowOff>
    </xdr:from>
    <xdr:to>
      <xdr:col>67</xdr:col>
      <xdr:colOff>101600</xdr:colOff>
      <xdr:row>98</xdr:row>
      <xdr:rowOff>82897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78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74024</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87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137414</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280914"/>
          <a:ext cx="1269"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157751</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6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84091</xdr:rowOff>
    </xdr:from>
    <xdr:ext cx="378565"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505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137414</xdr:rowOff>
    </xdr:from>
    <xdr:to>
      <xdr:col>116</xdr:col>
      <xdr:colOff>152400</xdr:colOff>
      <xdr:row>30</xdr:row>
      <xdr:rowOff>137414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114554</xdr:rowOff>
    </xdr:from>
    <xdr:to>
      <xdr:col>116</xdr:col>
      <xdr:colOff>63500</xdr:colOff>
      <xdr:row>35</xdr:row>
      <xdr:rowOff>121412</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1323300" y="5943854"/>
          <a:ext cx="8382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30751</xdr:rowOff>
    </xdr:from>
    <xdr:ext cx="313932"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5458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52324</xdr:rowOff>
    </xdr:from>
    <xdr:to>
      <xdr:col>116</xdr:col>
      <xdr:colOff>114300</xdr:colOff>
      <xdr:row>38</xdr:row>
      <xdr:rowOff>153924</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121412</xdr:rowOff>
    </xdr:from>
    <xdr:to>
      <xdr:col>111</xdr:col>
      <xdr:colOff>177800</xdr:colOff>
      <xdr:row>35</xdr:row>
      <xdr:rowOff>123698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0434300" y="612216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121412</xdr:rowOff>
    </xdr:from>
    <xdr:to>
      <xdr:col>107</xdr:col>
      <xdr:colOff>50800</xdr:colOff>
      <xdr:row>35</xdr:row>
      <xdr:rowOff>123698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612216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56896</xdr:rowOff>
    </xdr:from>
    <xdr:to>
      <xdr:col>107</xdr:col>
      <xdr:colOff>101600</xdr:colOff>
      <xdr:row>38</xdr:row>
      <xdr:rowOff>158496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149623</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77333" y="66647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121412</xdr:rowOff>
    </xdr:from>
    <xdr:to>
      <xdr:col>102</xdr:col>
      <xdr:colOff>114300</xdr:colOff>
      <xdr:row>35</xdr:row>
      <xdr:rowOff>121412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656300" y="61221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157480</xdr:rowOff>
    </xdr:from>
    <xdr:to>
      <xdr:col>102</xdr:col>
      <xdr:colOff>165100</xdr:colOff>
      <xdr:row>38</xdr:row>
      <xdr:rowOff>87630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78757</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88333" y="65938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72898</xdr:rowOff>
    </xdr:from>
    <xdr:to>
      <xdr:col>98</xdr:col>
      <xdr:colOff>38100</xdr:colOff>
      <xdr:row>39</xdr:row>
      <xdr:rowOff>3048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165625</xdr:rowOff>
    </xdr:from>
    <xdr:ext cx="249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531650" y="66807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63754</xdr:rowOff>
    </xdr:from>
    <xdr:to>
      <xdr:col>116</xdr:col>
      <xdr:colOff>114300</xdr:colOff>
      <xdr:row>34</xdr:row>
      <xdr:rowOff>165354</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589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86631</xdr:rowOff>
    </xdr:from>
    <xdr:ext cx="378565"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5744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70612</xdr:rowOff>
    </xdr:from>
    <xdr:to>
      <xdr:col>112</xdr:col>
      <xdr:colOff>38100</xdr:colOff>
      <xdr:row>36</xdr:row>
      <xdr:rowOff>762</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07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34</xdr:row>
      <xdr:rowOff>17289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5846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72898</xdr:rowOff>
    </xdr:from>
    <xdr:to>
      <xdr:col>107</xdr:col>
      <xdr:colOff>101600</xdr:colOff>
      <xdr:row>36</xdr:row>
      <xdr:rowOff>3048</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07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19575</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5848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70612</xdr:rowOff>
    </xdr:from>
    <xdr:to>
      <xdr:col>102</xdr:col>
      <xdr:colOff>165100</xdr:colOff>
      <xdr:row>36</xdr:row>
      <xdr:rowOff>762</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07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17289</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5846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70612</xdr:rowOff>
    </xdr:from>
    <xdr:to>
      <xdr:col>98</xdr:col>
      <xdr:colOff>38100</xdr:colOff>
      <xdr:row>36</xdr:row>
      <xdr:rowOff>762</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07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17289</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5846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a16="http://schemas.microsoft.com/office/drawing/2014/main" id="{00000000-0008-0000-0700-00000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a16="http://schemas.microsoft.com/office/drawing/2014/main" id="{00000000-0008-0000-0700-00000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a16="http://schemas.microsoft.com/office/drawing/2014/main" id="{00000000-0008-0000-0700-00001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a16="http://schemas.microsoft.com/office/drawing/2014/main" id="{00000000-0008-0000-0700-00002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較でみると、民生費が令和３年度に一人当たりコストが１４２，３５９円から１８７，４３８円と大きく増加した。主な要因は、子育て世帯への臨時特別給付金、保育対策等促進事業等補助金（私立こども園増築工事）、南部地区子育て支援・交流施設整備事業の臨時的な増加によるものである。また、消防費も、一人当たりコストが１０，９３５円から２４，１４０円と大きく増加した。主な要因は、固定系防災行政無線更新工事の臨時的な増加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香川県宇多津町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元年度は後年度の公債費の抑制のため、臨時財政対策債を借入せず、財源不足を財政調整基金からの基金繰入で対応したため、財政調整基金の残高が減少した。令和２年度、令和３年度は財政調整基金からの繰入額を抑制したことと、令和２年度の地方債の繰上償還もあり、実質単年度収支が増加した。</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今後も大規模事業計画が続くことから、財政調整基金については中長期的な見通しのもと、決算剰余金を中心に積み立てるとともに、公債費とのバランスを考慮しながら適正な事務執行に努める。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香川県宇多津町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一般会計及び特別会計において黒字となっており、特に問題はない。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ただし、大規模事業により黒字額は減少傾向にあるため、より適正な事業執行を図り、財政の健全化に努める。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香川県宇多津町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地方債の元利償還金は、庁舎耐震等改修事業や都市再生整備計画事業などによる地方債や臨時財政対策債の元金の償還により、増加傾向にある。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一方、下水道特別会計にかかる公営企業債の元利償還金に対する繰入金は減少している。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香川県宇多津町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額は、主に下水道事業債の元利償還金の減により公営企業債等繰入見込額が減少し、ＰＦＩ事業の債務負担行為に基づく支出予定額の減少などにより、減少傾向が続いている。また、令和２年度の地方債の繰上償還による地方債残高の減少もあり、将来負担比率は数値化されない状態が令和２年度から引き続いている。ただし、南部地区子育て支援・交流施設整備事業他大規模事業計画に伴う地方債残高の増加が今後も見込まれるため、急激な上昇につながらないよう事業実施の適正化に努め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香川県宇多津町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３年度、固定系防災行政無線更新工事などの大規模な普通建設事業費の大半を緊急防災・減災事業債等の町債で財源を確保したため、財政調整基金からの繰り入れを行わなかった。また、後年度の普通建設事業などの財源として積み立てたため、５１６百万円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各基金の目的に応じた必要額を積み立て、今後活用していく。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地域福祉基金：健康及び生きがいづくりの推進、その他地域福祉の推進を図るための事業の助成などに活用。</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ユープラザうたづ整備基金：ユープラザうたづの施設や設備の整備等に活用。</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新型コロナウイルス感染症対策基金：感染拡大の防止及び感染症の影響を受けている地域経済や住民生活の総合的な対策を</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推進するために活用。</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まちづくり基金：住民団体等が行うまちづくり事業の助成などに活用。</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新型コロナウイルス感染症対策基金は翌年以降も感染状況が不透明であり、感染対策や地域経済や住民生活の総合的な対策を</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推進するための財源として確保するために積み立てし、１億７５万６千円の増となった。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ユープラザうたづ整備基金は舞台照明改修工事などのために３５百万円取崩したが、後年度の施設整備を考慮し５０百万円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積み立てを行ったことにより、１５百万円の増となった。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施設整備などの中長期的な計画を考慮しつつ、各基金については一定の目標額を積み立て、適宜必要に応じて活用していく。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３年度、固定系防災行政無線更新工事などの大規模な普通建設事業費の大半を緊急防災・減災事業債等の町債で財源を確保したため、財政調整基金からの繰り入れを行わなかった。また、後年度の普通建設事業などの財源として積み立てたため、３８７百万円積立てることができ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景気の影響が大きい個人・法人町民税の変動による歳入の減少や普通建設事業費、町単独の社会保障関係経費などの歳出の増加に備え、標準財政規模の約２５％である１０億円を原則維持していく。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令和２年度は、利率の高い町債の繰上償還のための財源として１７７百万円取り崩したが、令和３年度は活用せず、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現状維持となった。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町債の元利償還金や繰上償還など、今後の財政事情により活用を検討していく。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香川県宇多津町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18,454
17,934
8.10
8,691,750
8,090,898
592,105
4,427,071
5,730,815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00000000-0008-0000-0000-000018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00000000-0008-0000-0000-00001D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00000000-0008-0000-0000-00001E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00000000-0008-0000-0000-000034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有形固定資産減価償却率について、</a:t>
          </a:r>
          <a:r>
            <a:rPr kumimoji="1" lang="en-US" altLang="ja-JP" sz="1100">
              <a:solidFill>
                <a:schemeClr val="dk1"/>
              </a:solidFill>
              <a:effectLst/>
              <a:latin typeface="+mn-lt"/>
              <a:ea typeface="+mn-ea"/>
              <a:cs typeface="+mn-cs"/>
            </a:rPr>
            <a:t>H29</a:t>
          </a:r>
          <a:r>
            <a:rPr kumimoji="1" lang="ja-JP" altLang="en-US" sz="1100">
              <a:solidFill>
                <a:schemeClr val="dk1"/>
              </a:solidFill>
              <a:effectLst/>
              <a:latin typeface="+mn-lt"/>
              <a:ea typeface="+mn-ea"/>
              <a:cs typeface="+mn-cs"/>
            </a:rPr>
            <a:t>年度より例年類似団体内と比較し低い傾向である。</a:t>
          </a:r>
          <a:r>
            <a:rPr kumimoji="1" lang="en-US" altLang="ja-JP" sz="1100">
              <a:solidFill>
                <a:schemeClr val="dk1"/>
              </a:solidFill>
              <a:effectLst/>
              <a:latin typeface="+mn-lt"/>
              <a:ea typeface="+mn-ea"/>
              <a:cs typeface="+mn-cs"/>
            </a:rPr>
            <a:t>R1</a:t>
          </a:r>
          <a:r>
            <a:rPr kumimoji="1" lang="ja-JP" altLang="en-US" sz="1100">
              <a:solidFill>
                <a:schemeClr val="dk1"/>
              </a:solidFill>
              <a:effectLst/>
              <a:latin typeface="+mn-lt"/>
              <a:ea typeface="+mn-ea"/>
              <a:cs typeface="+mn-cs"/>
            </a:rPr>
            <a:t>年度より有形固定資産減価償却率については増加傾向であり特に建物について前年度と比較し減価償却率の増加が大きいため</a:t>
          </a:r>
          <a:r>
            <a:rPr kumimoji="1" lang="ja-JP" altLang="ja-JP" sz="1100">
              <a:solidFill>
                <a:schemeClr val="dk1"/>
              </a:solidFill>
              <a:effectLst/>
              <a:latin typeface="+mn-lt"/>
              <a:ea typeface="+mn-ea"/>
              <a:cs typeface="+mn-cs"/>
            </a:rPr>
            <a:t>今後も、減価償却率が高くならないように公共施設マネジメントに取組む。</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0000000-0008-0000-0000-000044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54822</xdr:rowOff>
    </xdr:from>
    <xdr:to>
      <xdr:col>23</xdr:col>
      <xdr:colOff>85090</xdr:colOff>
      <xdr:row>34</xdr:row>
      <xdr:rowOff>72179</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flipV="1">
          <a:off x="4760595" y="5284047"/>
          <a:ext cx="1270" cy="138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76006</xdr:rowOff>
    </xdr:from>
    <xdr:ext cx="405111" cy="259045"/>
    <xdr:sp macro="" textlink="">
      <xdr:nvSpPr>
        <xdr:cNvPr id="70" name="有形固定資産減価償却率最小値テキスト">
          <a:extLst>
            <a:ext uri="{FF2B5EF4-FFF2-40B4-BE49-F238E27FC236}">
              <a16:creationId xmlns:a16="http://schemas.microsoft.com/office/drawing/2014/main" id="{00000000-0008-0000-0000-000046000000}"/>
            </a:ext>
          </a:extLst>
        </xdr:cNvPr>
        <xdr:cNvSpPr txBox="1"/>
      </xdr:nvSpPr>
      <xdr:spPr>
        <a:xfrm>
          <a:off x="4813300" y="667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72179</xdr:rowOff>
    </xdr:from>
    <xdr:to>
      <xdr:col>23</xdr:col>
      <xdr:colOff>174625</xdr:colOff>
      <xdr:row>34</xdr:row>
      <xdr:rowOff>72179</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66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1499</xdr:rowOff>
    </xdr:from>
    <xdr:ext cx="405111" cy="259045"/>
    <xdr:sp macro="" textlink="">
      <xdr:nvSpPr>
        <xdr:cNvPr id="72" name="有形固定資産減価償却率最大値テキスト">
          <a:extLst>
            <a:ext uri="{FF2B5EF4-FFF2-40B4-BE49-F238E27FC236}">
              <a16:creationId xmlns:a16="http://schemas.microsoft.com/office/drawing/2014/main" id="{00000000-0008-0000-0000-000048000000}"/>
            </a:ext>
          </a:extLst>
        </xdr:cNvPr>
        <xdr:cNvSpPr txBox="1"/>
      </xdr:nvSpPr>
      <xdr:spPr>
        <a:xfrm>
          <a:off x="4813300" y="505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54822</xdr:rowOff>
    </xdr:from>
    <xdr:to>
      <xdr:col>23</xdr:col>
      <xdr:colOff>174625</xdr:colOff>
      <xdr:row>26</xdr:row>
      <xdr:rowOff>54822</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a:off x="4673600" y="528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145855</xdr:rowOff>
    </xdr:from>
    <xdr:ext cx="405111" cy="259045"/>
    <xdr:sp macro="" textlink="">
      <xdr:nvSpPr>
        <xdr:cNvPr id="74" name="有形固定資産減価償却率平均値テキスト">
          <a:extLst>
            <a:ext uri="{FF2B5EF4-FFF2-40B4-BE49-F238E27FC236}">
              <a16:creationId xmlns:a16="http://schemas.microsoft.com/office/drawing/2014/main" id="{00000000-0008-0000-0000-00004A000000}"/>
            </a:ext>
          </a:extLst>
        </xdr:cNvPr>
        <xdr:cNvSpPr txBox="1"/>
      </xdr:nvSpPr>
      <xdr:spPr>
        <a:xfrm>
          <a:off x="4813300" y="6060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47117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109855</xdr:rowOff>
    </xdr:from>
    <xdr:to>
      <xdr:col>19</xdr:col>
      <xdr:colOff>187325</xdr:colOff>
      <xdr:row>31</xdr:row>
      <xdr:rowOff>40005</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4000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3238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78" name="フローチャート: 判断 77">
          <a:extLst>
            <a:ext uri="{FF2B5EF4-FFF2-40B4-BE49-F238E27FC236}">
              <a16:creationId xmlns:a16="http://schemas.microsoft.com/office/drawing/2014/main" id="{00000000-0008-0000-0000-00004E000000}"/>
            </a:ext>
          </a:extLst>
        </xdr:cNvPr>
        <xdr:cNvSpPr/>
      </xdr:nvSpPr>
      <xdr:spPr>
        <a:xfrm>
          <a:off x="2476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55880</xdr:rowOff>
    </xdr:from>
    <xdr:to>
      <xdr:col>7</xdr:col>
      <xdr:colOff>187325</xdr:colOff>
      <xdr:row>30</xdr:row>
      <xdr:rowOff>157480</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1714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94192</xdr:rowOff>
    </xdr:from>
    <xdr:to>
      <xdr:col>23</xdr:col>
      <xdr:colOff>136525</xdr:colOff>
      <xdr:row>30</xdr:row>
      <xdr:rowOff>24342</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711700" y="583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117069</xdr:rowOff>
    </xdr:from>
    <xdr:ext cx="405111" cy="259045"/>
    <xdr:sp macro="" textlink="">
      <xdr:nvSpPr>
        <xdr:cNvPr id="86" name="有形固定資産減価償却率該当値テキスト">
          <a:extLst>
            <a:ext uri="{FF2B5EF4-FFF2-40B4-BE49-F238E27FC236}">
              <a16:creationId xmlns:a16="http://schemas.microsoft.com/office/drawing/2014/main" id="{00000000-0008-0000-0000-000056000000}"/>
            </a:ext>
          </a:extLst>
        </xdr:cNvPr>
        <xdr:cNvSpPr txBox="1"/>
      </xdr:nvSpPr>
      <xdr:spPr>
        <a:xfrm>
          <a:off x="4813300" y="5689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69003</xdr:rowOff>
    </xdr:from>
    <xdr:to>
      <xdr:col>19</xdr:col>
      <xdr:colOff>187325</xdr:colOff>
      <xdr:row>29</xdr:row>
      <xdr:rowOff>170603</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4000500" y="581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119803</xdr:rowOff>
    </xdr:from>
    <xdr:to>
      <xdr:col>23</xdr:col>
      <xdr:colOff>85725</xdr:colOff>
      <xdr:row>29</xdr:row>
      <xdr:rowOff>144992</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4051300" y="5863378"/>
          <a:ext cx="7112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18627</xdr:rowOff>
    </xdr:from>
    <xdr:to>
      <xdr:col>15</xdr:col>
      <xdr:colOff>187325</xdr:colOff>
      <xdr:row>29</xdr:row>
      <xdr:rowOff>120227</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3238500" y="576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69427</xdr:rowOff>
    </xdr:from>
    <xdr:to>
      <xdr:col>19</xdr:col>
      <xdr:colOff>136525</xdr:colOff>
      <xdr:row>29</xdr:row>
      <xdr:rowOff>119803</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3289300" y="5813002"/>
          <a:ext cx="7620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61807</xdr:rowOff>
    </xdr:from>
    <xdr:to>
      <xdr:col>11</xdr:col>
      <xdr:colOff>187325</xdr:colOff>
      <xdr:row>29</xdr:row>
      <xdr:rowOff>163407</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2476500" y="580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69427</xdr:rowOff>
    </xdr:from>
    <xdr:to>
      <xdr:col>15</xdr:col>
      <xdr:colOff>136525</xdr:colOff>
      <xdr:row>29</xdr:row>
      <xdr:rowOff>112607</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flipV="1">
          <a:off x="2527300" y="5813002"/>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65405</xdr:rowOff>
    </xdr:from>
    <xdr:to>
      <xdr:col>7</xdr:col>
      <xdr:colOff>187325</xdr:colOff>
      <xdr:row>29</xdr:row>
      <xdr:rowOff>167005</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1714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112607</xdr:rowOff>
    </xdr:from>
    <xdr:to>
      <xdr:col>11</xdr:col>
      <xdr:colOff>136525</xdr:colOff>
      <xdr:row>29</xdr:row>
      <xdr:rowOff>116205</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flipV="1">
          <a:off x="1765300" y="5856182"/>
          <a:ext cx="762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31132</xdr:rowOff>
    </xdr:from>
    <xdr:ext cx="405111" cy="259045"/>
    <xdr:sp macro="" textlink="">
      <xdr:nvSpPr>
        <xdr:cNvPr id="95" name="n_1aveValue有形固定資産減価償却率">
          <a:extLst>
            <a:ext uri="{FF2B5EF4-FFF2-40B4-BE49-F238E27FC236}">
              <a16:creationId xmlns:a16="http://schemas.microsoft.com/office/drawing/2014/main" id="{00000000-0008-0000-0000-00005F000000}"/>
            </a:ext>
          </a:extLst>
        </xdr:cNvPr>
        <xdr:cNvSpPr txBox="1"/>
      </xdr:nvSpPr>
      <xdr:spPr>
        <a:xfrm>
          <a:off x="383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5944</xdr:rowOff>
    </xdr:from>
    <xdr:ext cx="405111" cy="259045"/>
    <xdr:sp macro="" textlink="">
      <xdr:nvSpPr>
        <xdr:cNvPr id="96" name="n_2aveValue有形固定資産減価償却率">
          <a:extLst>
            <a:ext uri="{FF2B5EF4-FFF2-40B4-BE49-F238E27FC236}">
              <a16:creationId xmlns:a16="http://schemas.microsoft.com/office/drawing/2014/main" id="{00000000-0008-0000-0000-000060000000}"/>
            </a:ext>
          </a:extLst>
        </xdr:cNvPr>
        <xdr:cNvSpPr txBox="1"/>
      </xdr:nvSpPr>
      <xdr:spPr>
        <a:xfrm>
          <a:off x="3086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170197</xdr:rowOff>
    </xdr:from>
    <xdr:ext cx="405111" cy="259045"/>
    <xdr:sp macro="" textlink="">
      <xdr:nvSpPr>
        <xdr:cNvPr id="97" name="n_3aveValue有形固定資産減価償却率">
          <a:extLst>
            <a:ext uri="{FF2B5EF4-FFF2-40B4-BE49-F238E27FC236}">
              <a16:creationId xmlns:a16="http://schemas.microsoft.com/office/drawing/2014/main" id="{00000000-0008-0000-0000-000061000000}"/>
            </a:ext>
          </a:extLst>
        </xdr:cNvPr>
        <xdr:cNvSpPr txBox="1"/>
      </xdr:nvSpPr>
      <xdr:spPr>
        <a:xfrm>
          <a:off x="2324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148607</xdr:rowOff>
    </xdr:from>
    <xdr:ext cx="405111" cy="259045"/>
    <xdr:sp macro="" textlink="">
      <xdr:nvSpPr>
        <xdr:cNvPr id="98" name="n_4aveValue有形固定資産減価償却率">
          <a:extLst>
            <a:ext uri="{FF2B5EF4-FFF2-40B4-BE49-F238E27FC236}">
              <a16:creationId xmlns:a16="http://schemas.microsoft.com/office/drawing/2014/main" id="{00000000-0008-0000-0000-000062000000}"/>
            </a:ext>
          </a:extLst>
        </xdr:cNvPr>
        <xdr:cNvSpPr txBox="1"/>
      </xdr:nvSpPr>
      <xdr:spPr>
        <a:xfrm>
          <a:off x="15627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15680</xdr:rowOff>
    </xdr:from>
    <xdr:ext cx="405111" cy="259045"/>
    <xdr:sp macro="" textlink="">
      <xdr:nvSpPr>
        <xdr:cNvPr id="99" name="n_1mainValue有形固定資産減価償却率">
          <a:extLst>
            <a:ext uri="{FF2B5EF4-FFF2-40B4-BE49-F238E27FC236}">
              <a16:creationId xmlns:a16="http://schemas.microsoft.com/office/drawing/2014/main" id="{00000000-0008-0000-0000-000063000000}"/>
            </a:ext>
          </a:extLst>
        </xdr:cNvPr>
        <xdr:cNvSpPr txBox="1"/>
      </xdr:nvSpPr>
      <xdr:spPr>
        <a:xfrm>
          <a:off x="3836044" y="5587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136754</xdr:rowOff>
    </xdr:from>
    <xdr:ext cx="405111" cy="259045"/>
    <xdr:sp macro="" textlink="">
      <xdr:nvSpPr>
        <xdr:cNvPr id="100" name="n_2mainValue有形固定資産減価償却率">
          <a:extLst>
            <a:ext uri="{FF2B5EF4-FFF2-40B4-BE49-F238E27FC236}">
              <a16:creationId xmlns:a16="http://schemas.microsoft.com/office/drawing/2014/main" id="{00000000-0008-0000-0000-000064000000}"/>
            </a:ext>
          </a:extLst>
        </xdr:cNvPr>
        <xdr:cNvSpPr txBox="1"/>
      </xdr:nvSpPr>
      <xdr:spPr>
        <a:xfrm>
          <a:off x="3086744" y="553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8484</xdr:rowOff>
    </xdr:from>
    <xdr:ext cx="405111" cy="259045"/>
    <xdr:sp macro="" textlink="">
      <xdr:nvSpPr>
        <xdr:cNvPr id="101" name="n_3mainValue有形固定資産減価償却率">
          <a:extLst>
            <a:ext uri="{FF2B5EF4-FFF2-40B4-BE49-F238E27FC236}">
              <a16:creationId xmlns:a16="http://schemas.microsoft.com/office/drawing/2014/main" id="{00000000-0008-0000-0000-000065000000}"/>
            </a:ext>
          </a:extLst>
        </xdr:cNvPr>
        <xdr:cNvSpPr txBox="1"/>
      </xdr:nvSpPr>
      <xdr:spPr>
        <a:xfrm>
          <a:off x="2324744" y="558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12082</xdr:rowOff>
    </xdr:from>
    <xdr:ext cx="405111" cy="259045"/>
    <xdr:sp macro="" textlink="">
      <xdr:nvSpPr>
        <xdr:cNvPr id="102" name="n_4mainValue有形固定資産減価償却率">
          <a:extLst>
            <a:ext uri="{FF2B5EF4-FFF2-40B4-BE49-F238E27FC236}">
              <a16:creationId xmlns:a16="http://schemas.microsoft.com/office/drawing/2014/main" id="{00000000-0008-0000-0000-000066000000}"/>
            </a:ext>
          </a:extLst>
        </xdr:cNvPr>
        <xdr:cNvSpPr txBox="1"/>
      </xdr:nvSpPr>
      <xdr:spPr>
        <a:xfrm>
          <a:off x="1562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[ 287.1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債務償還比率は、過年度からいずれの年度でも類似団体を下回って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。類似団体の債務償還比率が顕著に下回ったことも要因であるが、本町の比率は</a:t>
          </a:r>
          <a:r>
            <a:rPr kumimoji="1" lang="ja-JP" altLang="en-US" sz="1100">
              <a:solidFill>
                <a:schemeClr val="dk1"/>
              </a:solidFill>
              <a:effectLst/>
              <a:latin typeface="+mn-lt"/>
              <a:ea typeface="+mn-ea"/>
              <a:cs typeface="+mn-cs"/>
            </a:rPr>
            <a:t>今年度</a:t>
          </a:r>
          <a:r>
            <a:rPr kumimoji="1" lang="en-US" altLang="ja-JP" sz="1100">
              <a:solidFill>
                <a:schemeClr val="dk1"/>
              </a:solidFill>
              <a:effectLst/>
              <a:latin typeface="+mn-lt"/>
              <a:ea typeface="+mn-ea"/>
              <a:cs typeface="+mn-cs"/>
            </a:rPr>
            <a:t>160.4%</a:t>
          </a:r>
          <a:r>
            <a:rPr kumimoji="1" lang="ja-JP" altLang="en-US" sz="1100">
              <a:solidFill>
                <a:schemeClr val="dk1"/>
              </a:solidFill>
              <a:effectLst/>
              <a:latin typeface="+mn-lt"/>
              <a:ea typeface="+mn-ea"/>
              <a:cs typeface="+mn-cs"/>
            </a:rPr>
            <a:t>と大きく減少しているため、今後も引き続き負債が増加しないよう適切に管理していく。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00000000-0008-0000-0000-000084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93871</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flipV="1">
          <a:off x="14793595" y="5261428"/>
          <a:ext cx="1269" cy="1433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97698</xdr:rowOff>
    </xdr:from>
    <xdr:ext cx="469744" cy="259045"/>
    <xdr:sp macro="" textlink="">
      <xdr:nvSpPr>
        <xdr:cNvPr id="134" name="債務償還比率最小値テキスト">
          <a:extLst>
            <a:ext uri="{FF2B5EF4-FFF2-40B4-BE49-F238E27FC236}">
              <a16:creationId xmlns:a16="http://schemas.microsoft.com/office/drawing/2014/main" id="{00000000-0008-0000-0000-000086000000}"/>
            </a:ext>
          </a:extLst>
        </xdr:cNvPr>
        <xdr:cNvSpPr txBox="1"/>
      </xdr:nvSpPr>
      <xdr:spPr>
        <a:xfrm>
          <a:off x="14846300" y="669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93871</xdr:rowOff>
    </xdr:from>
    <xdr:to>
      <xdr:col>76</xdr:col>
      <xdr:colOff>111125</xdr:colOff>
      <xdr:row>34</xdr:row>
      <xdr:rowOff>93871</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4706600" y="669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00000000-0008-0000-0000-000088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78530</xdr:rowOff>
    </xdr:from>
    <xdr:ext cx="469744" cy="259045"/>
    <xdr:sp macro="" textlink="">
      <xdr:nvSpPr>
        <xdr:cNvPr id="138" name="債務償還比率平均値テキスト">
          <a:extLst>
            <a:ext uri="{FF2B5EF4-FFF2-40B4-BE49-F238E27FC236}">
              <a16:creationId xmlns:a16="http://schemas.microsoft.com/office/drawing/2014/main" id="{00000000-0008-0000-0000-00008A000000}"/>
            </a:ext>
          </a:extLst>
        </xdr:cNvPr>
        <xdr:cNvSpPr txBox="1"/>
      </xdr:nvSpPr>
      <xdr:spPr>
        <a:xfrm>
          <a:off x="14846300" y="5822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100103</xdr:rowOff>
    </xdr:from>
    <xdr:to>
      <xdr:col>76</xdr:col>
      <xdr:colOff>73025</xdr:colOff>
      <xdr:row>30</xdr:row>
      <xdr:rowOff>30253</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4744700" y="584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155657</xdr:rowOff>
    </xdr:from>
    <xdr:to>
      <xdr:col>72</xdr:col>
      <xdr:colOff>123825</xdr:colOff>
      <xdr:row>31</xdr:row>
      <xdr:rowOff>85807</xdr:rowOff>
    </xdr:to>
    <xdr:sp macro="" textlink="">
      <xdr:nvSpPr>
        <xdr:cNvPr id="140" name="フローチャート: 判断 139">
          <a:extLst>
            <a:ext uri="{FF2B5EF4-FFF2-40B4-BE49-F238E27FC236}">
              <a16:creationId xmlns:a16="http://schemas.microsoft.com/office/drawing/2014/main" id="{00000000-0008-0000-0000-00008C000000}"/>
            </a:ext>
          </a:extLst>
        </xdr:cNvPr>
        <xdr:cNvSpPr/>
      </xdr:nvSpPr>
      <xdr:spPr>
        <a:xfrm>
          <a:off x="14033500" y="607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32938</xdr:rowOff>
    </xdr:from>
    <xdr:to>
      <xdr:col>68</xdr:col>
      <xdr:colOff>123825</xdr:colOff>
      <xdr:row>31</xdr:row>
      <xdr:rowOff>134538</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3271500" y="611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168765</xdr:rowOff>
    </xdr:from>
    <xdr:to>
      <xdr:col>64</xdr:col>
      <xdr:colOff>123825</xdr:colOff>
      <xdr:row>31</xdr:row>
      <xdr:rowOff>98915</xdr:rowOff>
    </xdr:to>
    <xdr:sp macro="" textlink="">
      <xdr:nvSpPr>
        <xdr:cNvPr id="142" name="フローチャート: 判断 141">
          <a:extLst>
            <a:ext uri="{FF2B5EF4-FFF2-40B4-BE49-F238E27FC236}">
              <a16:creationId xmlns:a16="http://schemas.microsoft.com/office/drawing/2014/main" id="{00000000-0008-0000-0000-00008E000000}"/>
            </a:ext>
          </a:extLst>
        </xdr:cNvPr>
        <xdr:cNvSpPr/>
      </xdr:nvSpPr>
      <xdr:spPr>
        <a:xfrm>
          <a:off x="12509500" y="608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13045</xdr:rowOff>
    </xdr:from>
    <xdr:to>
      <xdr:col>60</xdr:col>
      <xdr:colOff>123825</xdr:colOff>
      <xdr:row>31</xdr:row>
      <xdr:rowOff>114645</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1747500" y="609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81253</xdr:rowOff>
    </xdr:from>
    <xdr:to>
      <xdr:col>76</xdr:col>
      <xdr:colOff>73025</xdr:colOff>
      <xdr:row>29</xdr:row>
      <xdr:rowOff>11403</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4744700" y="565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104130</xdr:rowOff>
    </xdr:from>
    <xdr:ext cx="469744" cy="259045"/>
    <xdr:sp macro="" textlink="">
      <xdr:nvSpPr>
        <xdr:cNvPr id="150" name="債務償還比率該当値テキスト">
          <a:extLst>
            <a:ext uri="{FF2B5EF4-FFF2-40B4-BE49-F238E27FC236}">
              <a16:creationId xmlns:a16="http://schemas.microsoft.com/office/drawing/2014/main" id="{00000000-0008-0000-0000-000096000000}"/>
            </a:ext>
          </a:extLst>
        </xdr:cNvPr>
        <xdr:cNvSpPr txBox="1"/>
      </xdr:nvSpPr>
      <xdr:spPr>
        <a:xfrm>
          <a:off x="14846300" y="550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157163</xdr:rowOff>
    </xdr:from>
    <xdr:to>
      <xdr:col>72</xdr:col>
      <xdr:colOff>123825</xdr:colOff>
      <xdr:row>30</xdr:row>
      <xdr:rowOff>87313</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4033500" y="590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132053</xdr:rowOff>
    </xdr:from>
    <xdr:to>
      <xdr:col>76</xdr:col>
      <xdr:colOff>22225</xdr:colOff>
      <xdr:row>30</xdr:row>
      <xdr:rowOff>36513</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4084300" y="5704178"/>
          <a:ext cx="711200" cy="24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48323</xdr:rowOff>
    </xdr:from>
    <xdr:to>
      <xdr:col>68</xdr:col>
      <xdr:colOff>123825</xdr:colOff>
      <xdr:row>30</xdr:row>
      <xdr:rowOff>149923</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3271500" y="596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36513</xdr:rowOff>
    </xdr:from>
    <xdr:to>
      <xdr:col>72</xdr:col>
      <xdr:colOff>73025</xdr:colOff>
      <xdr:row>30</xdr:row>
      <xdr:rowOff>99123</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flipV="1">
          <a:off x="13322300" y="5951538"/>
          <a:ext cx="762000" cy="6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66675</xdr:rowOff>
    </xdr:from>
    <xdr:to>
      <xdr:col>64</xdr:col>
      <xdr:colOff>123825</xdr:colOff>
      <xdr:row>30</xdr:row>
      <xdr:rowOff>168275</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2509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99123</xdr:rowOff>
    </xdr:from>
    <xdr:to>
      <xdr:col>68</xdr:col>
      <xdr:colOff>73025</xdr:colOff>
      <xdr:row>30</xdr:row>
      <xdr:rowOff>117475</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flipV="1">
          <a:off x="12560300" y="6014148"/>
          <a:ext cx="762000" cy="1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116178</xdr:rowOff>
    </xdr:from>
    <xdr:to>
      <xdr:col>60</xdr:col>
      <xdr:colOff>123825</xdr:colOff>
      <xdr:row>31</xdr:row>
      <xdr:rowOff>46328</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1747500" y="603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117475</xdr:rowOff>
    </xdr:from>
    <xdr:to>
      <xdr:col>64</xdr:col>
      <xdr:colOff>73025</xdr:colOff>
      <xdr:row>30</xdr:row>
      <xdr:rowOff>166978</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1798300" y="6032500"/>
          <a:ext cx="762000" cy="4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76934</xdr:rowOff>
    </xdr:from>
    <xdr:ext cx="469744" cy="259045"/>
    <xdr:sp macro="" textlink="">
      <xdr:nvSpPr>
        <xdr:cNvPr id="159" name="n_1aveValue債務償還比率">
          <a:extLst>
            <a:ext uri="{FF2B5EF4-FFF2-40B4-BE49-F238E27FC236}">
              <a16:creationId xmlns:a16="http://schemas.microsoft.com/office/drawing/2014/main" id="{00000000-0008-0000-0000-00009F000000}"/>
            </a:ext>
          </a:extLst>
        </xdr:cNvPr>
        <xdr:cNvSpPr txBox="1"/>
      </xdr:nvSpPr>
      <xdr:spPr>
        <a:xfrm>
          <a:off x="13836727" y="6163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125665</xdr:rowOff>
    </xdr:from>
    <xdr:ext cx="469744" cy="259045"/>
    <xdr:sp macro="" textlink="">
      <xdr:nvSpPr>
        <xdr:cNvPr id="160" name="n_2aveValue債務償還比率">
          <a:extLst>
            <a:ext uri="{FF2B5EF4-FFF2-40B4-BE49-F238E27FC236}">
              <a16:creationId xmlns:a16="http://schemas.microsoft.com/office/drawing/2014/main" id="{00000000-0008-0000-0000-0000A0000000}"/>
            </a:ext>
          </a:extLst>
        </xdr:cNvPr>
        <xdr:cNvSpPr txBox="1"/>
      </xdr:nvSpPr>
      <xdr:spPr>
        <a:xfrm>
          <a:off x="13087427" y="621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90042</xdr:rowOff>
    </xdr:from>
    <xdr:ext cx="469744" cy="259045"/>
    <xdr:sp macro="" textlink="">
      <xdr:nvSpPr>
        <xdr:cNvPr id="161" name="n_3aveValue債務償還比率">
          <a:extLst>
            <a:ext uri="{FF2B5EF4-FFF2-40B4-BE49-F238E27FC236}">
              <a16:creationId xmlns:a16="http://schemas.microsoft.com/office/drawing/2014/main" id="{00000000-0008-0000-0000-0000A1000000}"/>
            </a:ext>
          </a:extLst>
        </xdr:cNvPr>
        <xdr:cNvSpPr txBox="1"/>
      </xdr:nvSpPr>
      <xdr:spPr>
        <a:xfrm>
          <a:off x="12325427" y="617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105772</xdr:rowOff>
    </xdr:from>
    <xdr:ext cx="469744" cy="259045"/>
    <xdr:sp macro="" textlink="">
      <xdr:nvSpPr>
        <xdr:cNvPr id="162" name="n_4aveValue債務償還比率">
          <a:extLst>
            <a:ext uri="{FF2B5EF4-FFF2-40B4-BE49-F238E27FC236}">
              <a16:creationId xmlns:a16="http://schemas.microsoft.com/office/drawing/2014/main" id="{00000000-0008-0000-0000-0000A2000000}"/>
            </a:ext>
          </a:extLst>
        </xdr:cNvPr>
        <xdr:cNvSpPr txBox="1"/>
      </xdr:nvSpPr>
      <xdr:spPr>
        <a:xfrm>
          <a:off x="11563427" y="619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103840</xdr:rowOff>
    </xdr:from>
    <xdr:ext cx="469744" cy="259045"/>
    <xdr:sp macro="" textlink="">
      <xdr:nvSpPr>
        <xdr:cNvPr id="163" name="n_1mainValue債務償還比率">
          <a:extLst>
            <a:ext uri="{FF2B5EF4-FFF2-40B4-BE49-F238E27FC236}">
              <a16:creationId xmlns:a16="http://schemas.microsoft.com/office/drawing/2014/main" id="{00000000-0008-0000-0000-0000A3000000}"/>
            </a:ext>
          </a:extLst>
        </xdr:cNvPr>
        <xdr:cNvSpPr txBox="1"/>
      </xdr:nvSpPr>
      <xdr:spPr>
        <a:xfrm>
          <a:off x="13836727" y="567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166450</xdr:rowOff>
    </xdr:from>
    <xdr:ext cx="469744" cy="259045"/>
    <xdr:sp macro="" textlink="">
      <xdr:nvSpPr>
        <xdr:cNvPr id="164" name="n_2mainValue債務償還比率">
          <a:extLst>
            <a:ext uri="{FF2B5EF4-FFF2-40B4-BE49-F238E27FC236}">
              <a16:creationId xmlns:a16="http://schemas.microsoft.com/office/drawing/2014/main" id="{00000000-0008-0000-0000-0000A4000000}"/>
            </a:ext>
          </a:extLst>
        </xdr:cNvPr>
        <xdr:cNvSpPr txBox="1"/>
      </xdr:nvSpPr>
      <xdr:spPr>
        <a:xfrm>
          <a:off x="13087427" y="573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13352</xdr:rowOff>
    </xdr:from>
    <xdr:ext cx="469744" cy="259045"/>
    <xdr:sp macro="" textlink="">
      <xdr:nvSpPr>
        <xdr:cNvPr id="165" name="n_3mainValue債務償還比率">
          <a:extLst>
            <a:ext uri="{FF2B5EF4-FFF2-40B4-BE49-F238E27FC236}">
              <a16:creationId xmlns:a16="http://schemas.microsoft.com/office/drawing/2014/main" id="{00000000-0008-0000-0000-0000A5000000}"/>
            </a:ext>
          </a:extLst>
        </xdr:cNvPr>
        <xdr:cNvSpPr txBox="1"/>
      </xdr:nvSpPr>
      <xdr:spPr>
        <a:xfrm>
          <a:off x="12325427" y="57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62855</xdr:rowOff>
    </xdr:from>
    <xdr:ext cx="469744" cy="259045"/>
    <xdr:sp macro="" textlink="">
      <xdr:nvSpPr>
        <xdr:cNvPr id="166" name="n_4mainValue債務償還比率">
          <a:extLst>
            <a:ext uri="{FF2B5EF4-FFF2-40B4-BE49-F238E27FC236}">
              <a16:creationId xmlns:a16="http://schemas.microsoft.com/office/drawing/2014/main" id="{00000000-0008-0000-0000-0000A6000000}"/>
            </a:ext>
          </a:extLst>
        </xdr:cNvPr>
        <xdr:cNvSpPr txBox="1"/>
      </xdr:nvSpPr>
      <xdr:spPr>
        <a:xfrm>
          <a:off x="11563427" y="5806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00000000-0008-0000-0000-0000A7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00000000-0008-0000-0000-0000A8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香川県宇多津町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18,454
17,934
8.10
8,691,750
8,090,898
592,105
4,427,071
5,730,815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41910</xdr:rowOff>
    </xdr:from>
    <xdr:to>
      <xdr:col>24</xdr:col>
      <xdr:colOff>62865</xdr:colOff>
      <xdr:row>41</xdr:row>
      <xdr:rowOff>83820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69976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87647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1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83820</xdr:rowOff>
    </xdr:from>
    <xdr:to>
      <xdr:col>24</xdr:col>
      <xdr:colOff>152400</xdr:colOff>
      <xdr:row>41</xdr:row>
      <xdr:rowOff>83820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160037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47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41910</xdr:rowOff>
    </xdr:from>
    <xdr:to>
      <xdr:col>24</xdr:col>
      <xdr:colOff>152400</xdr:colOff>
      <xdr:row>33</xdr:row>
      <xdr:rowOff>41910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9542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524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107315</xdr:rowOff>
    </xdr:from>
    <xdr:to>
      <xdr:col>10</xdr:col>
      <xdr:colOff>165100</xdr:colOff>
      <xdr:row>38</xdr:row>
      <xdr:rowOff>37465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67310</xdr:rowOff>
    </xdr:from>
    <xdr:to>
      <xdr:col>24</xdr:col>
      <xdr:colOff>114300</xdr:colOff>
      <xdr:row>37</xdr:row>
      <xdr:rowOff>168910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90187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34925</xdr:rowOff>
    </xdr:from>
    <xdr:to>
      <xdr:col>20</xdr:col>
      <xdr:colOff>38100</xdr:colOff>
      <xdr:row>37</xdr:row>
      <xdr:rowOff>136525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85725</xdr:rowOff>
    </xdr:from>
    <xdr:to>
      <xdr:col>24</xdr:col>
      <xdr:colOff>63500</xdr:colOff>
      <xdr:row>37</xdr:row>
      <xdr:rowOff>118110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42937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170180</xdr:rowOff>
    </xdr:from>
    <xdr:to>
      <xdr:col>15</xdr:col>
      <xdr:colOff>101600</xdr:colOff>
      <xdr:row>37</xdr:row>
      <xdr:rowOff>100330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49530</xdr:rowOff>
    </xdr:from>
    <xdr:to>
      <xdr:col>19</xdr:col>
      <xdr:colOff>177800</xdr:colOff>
      <xdr:row>37</xdr:row>
      <xdr:rowOff>85725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3931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42545</xdr:rowOff>
    </xdr:from>
    <xdr:to>
      <xdr:col>10</xdr:col>
      <xdr:colOff>165100</xdr:colOff>
      <xdr:row>37</xdr:row>
      <xdr:rowOff>144145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49530</xdr:rowOff>
    </xdr:from>
    <xdr:to>
      <xdr:col>15</xdr:col>
      <xdr:colOff>50800</xdr:colOff>
      <xdr:row>37</xdr:row>
      <xdr:rowOff>93345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flipV="1">
          <a:off x="2019300" y="63931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25400</xdr:rowOff>
    </xdr:from>
    <xdr:to>
      <xdr:col>6</xdr:col>
      <xdr:colOff>38100</xdr:colOff>
      <xdr:row>37</xdr:row>
      <xdr:rowOff>127000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76200</xdr:rowOff>
    </xdr:from>
    <xdr:to>
      <xdr:col>10</xdr:col>
      <xdr:colOff>114300</xdr:colOff>
      <xdr:row>37</xdr:row>
      <xdr:rowOff>93345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4198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64787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45737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28592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11447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153052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116857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160672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143527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58398</xdr:rowOff>
    </xdr:from>
    <xdr:to>
      <xdr:col>54</xdr:col>
      <xdr:colOff>189865</xdr:colOff>
      <xdr:row>41</xdr:row>
      <xdr:rowOff>130718</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716248"/>
          <a:ext cx="0" cy="1443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145640</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7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130718</xdr:rowOff>
    </xdr:from>
    <xdr:to>
      <xdr:col>55</xdr:col>
      <xdr:colOff>88900</xdr:colOff>
      <xdr:row>41</xdr:row>
      <xdr:rowOff>130718</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60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5075</xdr:rowOff>
    </xdr:from>
    <xdr:ext cx="690189"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491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58398</xdr:rowOff>
    </xdr:from>
    <xdr:to>
      <xdr:col>55</xdr:col>
      <xdr:colOff>88900</xdr:colOff>
      <xdr:row>33</xdr:row>
      <xdr:rowOff>58398</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716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63090</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921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40213</xdr:rowOff>
    </xdr:from>
    <xdr:to>
      <xdr:col>55</xdr:col>
      <xdr:colOff>50800</xdr:colOff>
      <xdr:row>41</xdr:row>
      <xdr:rowOff>141813</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706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37357</xdr:rowOff>
    </xdr:from>
    <xdr:to>
      <xdr:col>50</xdr:col>
      <xdr:colOff>165100</xdr:colOff>
      <xdr:row>41</xdr:row>
      <xdr:rowOff>138957</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70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41305</xdr:rowOff>
    </xdr:from>
    <xdr:to>
      <xdr:col>46</xdr:col>
      <xdr:colOff>38100</xdr:colOff>
      <xdr:row>41</xdr:row>
      <xdr:rowOff>142905</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70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39852</xdr:rowOff>
    </xdr:from>
    <xdr:to>
      <xdr:col>41</xdr:col>
      <xdr:colOff>101600</xdr:colOff>
      <xdr:row>41</xdr:row>
      <xdr:rowOff>141452</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706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42219</xdr:rowOff>
    </xdr:from>
    <xdr:to>
      <xdr:col>36</xdr:col>
      <xdr:colOff>165100</xdr:colOff>
      <xdr:row>41</xdr:row>
      <xdr:rowOff>143819</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77725</xdr:rowOff>
    </xdr:from>
    <xdr:to>
      <xdr:col>55</xdr:col>
      <xdr:colOff>50800</xdr:colOff>
      <xdr:row>42</xdr:row>
      <xdr:rowOff>7875</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71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18640</xdr:rowOff>
    </xdr:from>
    <xdr:ext cx="469744"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704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77740</xdr:rowOff>
    </xdr:from>
    <xdr:to>
      <xdr:col>50</xdr:col>
      <xdr:colOff>165100</xdr:colOff>
      <xdr:row>42</xdr:row>
      <xdr:rowOff>7890</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710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128525</xdr:rowOff>
    </xdr:from>
    <xdr:to>
      <xdr:col>55</xdr:col>
      <xdr:colOff>0</xdr:colOff>
      <xdr:row>41</xdr:row>
      <xdr:rowOff>128540</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7157975"/>
          <a:ext cx="8382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77751</xdr:rowOff>
    </xdr:from>
    <xdr:to>
      <xdr:col>46</xdr:col>
      <xdr:colOff>38100</xdr:colOff>
      <xdr:row>42</xdr:row>
      <xdr:rowOff>7901</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710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128540</xdr:rowOff>
    </xdr:from>
    <xdr:to>
      <xdr:col>50</xdr:col>
      <xdr:colOff>114300</xdr:colOff>
      <xdr:row>41</xdr:row>
      <xdr:rowOff>128551</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7157990"/>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77981</xdr:rowOff>
    </xdr:from>
    <xdr:to>
      <xdr:col>41</xdr:col>
      <xdr:colOff>101600</xdr:colOff>
      <xdr:row>42</xdr:row>
      <xdr:rowOff>8131</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710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128551</xdr:rowOff>
    </xdr:from>
    <xdr:to>
      <xdr:col>45</xdr:col>
      <xdr:colOff>177800</xdr:colOff>
      <xdr:row>41</xdr:row>
      <xdr:rowOff>128781</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7158001"/>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78003</xdr:rowOff>
    </xdr:from>
    <xdr:to>
      <xdr:col>36</xdr:col>
      <xdr:colOff>165100</xdr:colOff>
      <xdr:row>42</xdr:row>
      <xdr:rowOff>8153</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710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128781</xdr:rowOff>
    </xdr:from>
    <xdr:to>
      <xdr:col>41</xdr:col>
      <xdr:colOff>50800</xdr:colOff>
      <xdr:row>41</xdr:row>
      <xdr:rowOff>128803</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7158231"/>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155484</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684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159432</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684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157979</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684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160346</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170467</xdr:rowOff>
    </xdr:from>
    <xdr:ext cx="469744"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91727" y="719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170478</xdr:rowOff>
    </xdr:from>
    <xdr:ext cx="469744"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515427" y="719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170708</xdr:rowOff>
    </xdr:from>
    <xdr:ext cx="469744"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626427" y="720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170730</xdr:rowOff>
    </xdr:from>
    <xdr:ext cx="469744"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37427" y="720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00000000-0008-0000-01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40005</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flipV="1">
          <a:off x="4634865" y="955357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43832</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00000000-0008-0000-0100-0000AB000000}"/>
            </a:ext>
          </a:extLst>
        </xdr:cNvPr>
        <xdr:cNvSpPr txBox="1"/>
      </xdr:nvSpPr>
      <xdr:spPr>
        <a:xfrm>
          <a:off x="4673600" y="1101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40005</xdr:rowOff>
    </xdr:from>
    <xdr:to>
      <xdr:col>24</xdr:col>
      <xdr:colOff>152400</xdr:colOff>
      <xdr:row>64</xdr:row>
      <xdr:rowOff>40005</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4546600" y="1101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00000000-0008-0000-0100-0000AD000000}"/>
            </a:ext>
          </a:extLst>
        </xdr:cNvPr>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132097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00000000-0008-0000-0100-0000AF000000}"/>
            </a:ext>
          </a:extLst>
        </xdr:cNvPr>
        <xdr:cNvSpPr txBox="1"/>
      </xdr:nvSpPr>
      <xdr:spPr>
        <a:xfrm>
          <a:off x="4673600" y="1007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74930</xdr:rowOff>
    </xdr:from>
    <xdr:to>
      <xdr:col>15</xdr:col>
      <xdr:colOff>101600</xdr:colOff>
      <xdr:row>60</xdr:row>
      <xdr:rowOff>5080</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2857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69215</xdr:rowOff>
    </xdr:from>
    <xdr:to>
      <xdr:col>10</xdr:col>
      <xdr:colOff>165100</xdr:colOff>
      <xdr:row>59</xdr:row>
      <xdr:rowOff>170815</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1968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46355</xdr:rowOff>
    </xdr:from>
    <xdr:to>
      <xdr:col>6</xdr:col>
      <xdr:colOff>38100</xdr:colOff>
      <xdr:row>59</xdr:row>
      <xdr:rowOff>147955</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079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15875</xdr:rowOff>
    </xdr:from>
    <xdr:to>
      <xdr:col>24</xdr:col>
      <xdr:colOff>114300</xdr:colOff>
      <xdr:row>60</xdr:row>
      <xdr:rowOff>117475</xdr:rowOff>
    </xdr:to>
    <xdr:sp macro="" textlink="">
      <xdr:nvSpPr>
        <xdr:cNvPr id="186" name="楕円 185">
          <a:extLst>
            <a:ext uri="{FF2B5EF4-FFF2-40B4-BE49-F238E27FC236}">
              <a16:creationId xmlns:a16="http://schemas.microsoft.com/office/drawing/2014/main" id="{00000000-0008-0000-0100-0000BA000000}"/>
            </a:ext>
          </a:extLst>
        </xdr:cNvPr>
        <xdr:cNvSpPr/>
      </xdr:nvSpPr>
      <xdr:spPr>
        <a:xfrm>
          <a:off x="45847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165752</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00000000-0008-0000-0100-0000BB000000}"/>
            </a:ext>
          </a:extLst>
        </xdr:cNvPr>
        <xdr:cNvSpPr txBox="1"/>
      </xdr:nvSpPr>
      <xdr:spPr>
        <a:xfrm>
          <a:off x="4673600"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156845</xdr:rowOff>
    </xdr:from>
    <xdr:to>
      <xdr:col>20</xdr:col>
      <xdr:colOff>38100</xdr:colOff>
      <xdr:row>60</xdr:row>
      <xdr:rowOff>86995</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37465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36195</xdr:rowOff>
    </xdr:from>
    <xdr:to>
      <xdr:col>24</xdr:col>
      <xdr:colOff>63500</xdr:colOff>
      <xdr:row>60</xdr:row>
      <xdr:rowOff>66675</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a:off x="3797300" y="1032319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124460</xdr:rowOff>
    </xdr:from>
    <xdr:to>
      <xdr:col>15</xdr:col>
      <xdr:colOff>101600</xdr:colOff>
      <xdr:row>60</xdr:row>
      <xdr:rowOff>54610</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2857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3810</xdr:rowOff>
    </xdr:from>
    <xdr:to>
      <xdr:col>19</xdr:col>
      <xdr:colOff>177800</xdr:colOff>
      <xdr:row>60</xdr:row>
      <xdr:rowOff>36195</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2908300" y="102908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93980</xdr:rowOff>
    </xdr:from>
    <xdr:to>
      <xdr:col>10</xdr:col>
      <xdr:colOff>165100</xdr:colOff>
      <xdr:row>60</xdr:row>
      <xdr:rowOff>24130</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19685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144780</xdr:rowOff>
    </xdr:from>
    <xdr:to>
      <xdr:col>15</xdr:col>
      <xdr:colOff>50800</xdr:colOff>
      <xdr:row>60</xdr:row>
      <xdr:rowOff>3810</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2019300" y="102603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63500</xdr:rowOff>
    </xdr:from>
    <xdr:to>
      <xdr:col>6</xdr:col>
      <xdr:colOff>38100</xdr:colOff>
      <xdr:row>59</xdr:row>
      <xdr:rowOff>165100</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1079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114300</xdr:rowOff>
    </xdr:from>
    <xdr:to>
      <xdr:col>10</xdr:col>
      <xdr:colOff>114300</xdr:colOff>
      <xdr:row>59</xdr:row>
      <xdr:rowOff>144780</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1130300" y="102298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42562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00000000-0008-0000-0100-0000C4000000}"/>
            </a:ext>
          </a:extLst>
        </xdr:cNvPr>
        <xdr:cNvSpPr txBox="1"/>
      </xdr:nvSpPr>
      <xdr:spPr>
        <a:xfrm>
          <a:off x="3582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21607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2705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15892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18167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164482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927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78122</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5820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45737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705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15257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816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156227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92774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00000000-0008-0000-01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44565</xdr:rowOff>
    </xdr:from>
    <xdr:to>
      <xdr:col>54</xdr:col>
      <xdr:colOff>189865</xdr:colOff>
      <xdr:row>63</xdr:row>
      <xdr:rowOff>170780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flipV="1">
          <a:off x="10476865" y="9817215"/>
          <a:ext cx="0" cy="115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3157</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00000000-0008-0000-0100-0000E2000000}"/>
            </a:ext>
          </a:extLst>
        </xdr:cNvPr>
        <xdr:cNvSpPr txBox="1"/>
      </xdr:nvSpPr>
      <xdr:spPr>
        <a:xfrm>
          <a:off x="10515600" y="1097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170780</xdr:rowOff>
    </xdr:from>
    <xdr:to>
      <xdr:col>55</xdr:col>
      <xdr:colOff>88900</xdr:colOff>
      <xdr:row>63</xdr:row>
      <xdr:rowOff>170780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10388600" y="1097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162692</xdr:rowOff>
    </xdr:from>
    <xdr:ext cx="690189" cy="259045"/>
    <xdr:sp macro="" textlink="">
      <xdr:nvSpPr>
        <xdr:cNvPr id="228" name="【橋りょう・トンネル】&#10;一人当たり有形固定資産（償却資産）額最大値テキスト">
          <a:extLst>
            <a:ext uri="{FF2B5EF4-FFF2-40B4-BE49-F238E27FC236}">
              <a16:creationId xmlns:a16="http://schemas.microsoft.com/office/drawing/2014/main" id="{00000000-0008-0000-0100-0000E4000000}"/>
            </a:ext>
          </a:extLst>
        </xdr:cNvPr>
        <xdr:cNvSpPr txBox="1"/>
      </xdr:nvSpPr>
      <xdr:spPr>
        <a:xfrm>
          <a:off x="10515600" y="95924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5,055,049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44565</xdr:rowOff>
    </xdr:from>
    <xdr:to>
      <xdr:col>55</xdr:col>
      <xdr:colOff>88900</xdr:colOff>
      <xdr:row>57</xdr:row>
      <xdr:rowOff>44565</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10388600" y="981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30611</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00000000-0008-0000-0100-0000E6000000}"/>
            </a:ext>
          </a:extLst>
        </xdr:cNvPr>
        <xdr:cNvSpPr txBox="1"/>
      </xdr:nvSpPr>
      <xdr:spPr>
        <a:xfrm>
          <a:off x="10515600" y="106605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7734</xdr:rowOff>
    </xdr:from>
    <xdr:to>
      <xdr:col>55</xdr:col>
      <xdr:colOff>50800</xdr:colOff>
      <xdr:row>63</xdr:row>
      <xdr:rowOff>109334</xdr:rowOff>
    </xdr:to>
    <xdr:sp macro="" textlink="">
      <xdr:nvSpPr>
        <xdr:cNvPr id="231" name="フローチャート: 判断 230">
          <a:extLst>
            <a:ext uri="{FF2B5EF4-FFF2-40B4-BE49-F238E27FC236}">
              <a16:creationId xmlns:a16="http://schemas.microsoft.com/office/drawing/2014/main" id="{00000000-0008-0000-0100-0000E7000000}"/>
            </a:ext>
          </a:extLst>
        </xdr:cNvPr>
        <xdr:cNvSpPr/>
      </xdr:nvSpPr>
      <xdr:spPr>
        <a:xfrm>
          <a:off x="10426700" y="1080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2306</xdr:rowOff>
    </xdr:from>
    <xdr:to>
      <xdr:col>50</xdr:col>
      <xdr:colOff>165100</xdr:colOff>
      <xdr:row>63</xdr:row>
      <xdr:rowOff>103906</xdr:rowOff>
    </xdr:to>
    <xdr:sp macro="" textlink="">
      <xdr:nvSpPr>
        <xdr:cNvPr id="232" name="フローチャート: 判断 231">
          <a:extLst>
            <a:ext uri="{FF2B5EF4-FFF2-40B4-BE49-F238E27FC236}">
              <a16:creationId xmlns:a16="http://schemas.microsoft.com/office/drawing/2014/main" id="{00000000-0008-0000-0100-0000E8000000}"/>
            </a:ext>
          </a:extLst>
        </xdr:cNvPr>
        <xdr:cNvSpPr/>
      </xdr:nvSpPr>
      <xdr:spPr>
        <a:xfrm>
          <a:off x="9588500" y="1080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25220</xdr:rowOff>
    </xdr:from>
    <xdr:to>
      <xdr:col>46</xdr:col>
      <xdr:colOff>38100</xdr:colOff>
      <xdr:row>63</xdr:row>
      <xdr:rowOff>126820</xdr:rowOff>
    </xdr:to>
    <xdr:sp macro="" textlink="">
      <xdr:nvSpPr>
        <xdr:cNvPr id="233" name="フローチャート: 判断 232">
          <a:extLst>
            <a:ext uri="{FF2B5EF4-FFF2-40B4-BE49-F238E27FC236}">
              <a16:creationId xmlns:a16="http://schemas.microsoft.com/office/drawing/2014/main" id="{00000000-0008-0000-0100-0000E9000000}"/>
            </a:ext>
          </a:extLst>
        </xdr:cNvPr>
        <xdr:cNvSpPr/>
      </xdr:nvSpPr>
      <xdr:spPr>
        <a:xfrm>
          <a:off x="8699500" y="1082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28459</xdr:rowOff>
    </xdr:from>
    <xdr:to>
      <xdr:col>41</xdr:col>
      <xdr:colOff>101600</xdr:colOff>
      <xdr:row>63</xdr:row>
      <xdr:rowOff>130059</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7810500" y="108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24860</xdr:rowOff>
    </xdr:from>
    <xdr:to>
      <xdr:col>36</xdr:col>
      <xdr:colOff>165100</xdr:colOff>
      <xdr:row>63</xdr:row>
      <xdr:rowOff>126460</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6921500" y="108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51064</xdr:rowOff>
    </xdr:from>
    <xdr:to>
      <xdr:col>55</xdr:col>
      <xdr:colOff>50800</xdr:colOff>
      <xdr:row>63</xdr:row>
      <xdr:rowOff>152664</xdr:rowOff>
    </xdr:to>
    <xdr:sp macro="" textlink="">
      <xdr:nvSpPr>
        <xdr:cNvPr id="241" name="楕円 240">
          <a:extLst>
            <a:ext uri="{FF2B5EF4-FFF2-40B4-BE49-F238E27FC236}">
              <a16:creationId xmlns:a16="http://schemas.microsoft.com/office/drawing/2014/main" id="{00000000-0008-0000-0100-0000F1000000}"/>
            </a:ext>
          </a:extLst>
        </xdr:cNvPr>
        <xdr:cNvSpPr/>
      </xdr:nvSpPr>
      <xdr:spPr>
        <a:xfrm>
          <a:off x="10426700" y="1085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157611</xdr:rowOff>
    </xdr:from>
    <xdr:ext cx="599010" cy="259045"/>
    <xdr:sp macro="" textlink="">
      <xdr:nvSpPr>
        <xdr:cNvPr id="242" name="【橋りょう・トンネル】&#10;一人当たり有形固定資産（償却資産）額該当値テキスト">
          <a:extLst>
            <a:ext uri="{FF2B5EF4-FFF2-40B4-BE49-F238E27FC236}">
              <a16:creationId xmlns:a16="http://schemas.microsoft.com/office/drawing/2014/main" id="{00000000-0008-0000-0100-0000F2000000}"/>
            </a:ext>
          </a:extLst>
        </xdr:cNvPr>
        <xdr:cNvSpPr txBox="1"/>
      </xdr:nvSpPr>
      <xdr:spPr>
        <a:xfrm>
          <a:off x="10515600" y="10787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51274</xdr:rowOff>
    </xdr:from>
    <xdr:to>
      <xdr:col>50</xdr:col>
      <xdr:colOff>165100</xdr:colOff>
      <xdr:row>63</xdr:row>
      <xdr:rowOff>152874</xdr:rowOff>
    </xdr:to>
    <xdr:sp macro="" textlink="">
      <xdr:nvSpPr>
        <xdr:cNvPr id="243" name="楕円 242">
          <a:extLst>
            <a:ext uri="{FF2B5EF4-FFF2-40B4-BE49-F238E27FC236}">
              <a16:creationId xmlns:a16="http://schemas.microsoft.com/office/drawing/2014/main" id="{00000000-0008-0000-0100-0000F3000000}"/>
            </a:ext>
          </a:extLst>
        </xdr:cNvPr>
        <xdr:cNvSpPr/>
      </xdr:nvSpPr>
      <xdr:spPr>
        <a:xfrm>
          <a:off x="9588500" y="1085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101864</xdr:rowOff>
    </xdr:from>
    <xdr:to>
      <xdr:col>55</xdr:col>
      <xdr:colOff>0</xdr:colOff>
      <xdr:row>63</xdr:row>
      <xdr:rowOff>102074</xdr:rowOff>
    </xdr:to>
    <xdr:cxnSp macro="">
      <xdr:nvCxnSpPr>
        <xdr:cNvPr id="244" name="直線コネクタ 243">
          <a:extLst>
            <a:ext uri="{FF2B5EF4-FFF2-40B4-BE49-F238E27FC236}">
              <a16:creationId xmlns:a16="http://schemas.microsoft.com/office/drawing/2014/main" id="{00000000-0008-0000-0100-0000F4000000}"/>
            </a:ext>
          </a:extLst>
        </xdr:cNvPr>
        <xdr:cNvCxnSpPr/>
      </xdr:nvCxnSpPr>
      <xdr:spPr>
        <a:xfrm flipV="1">
          <a:off x="9639300" y="10903214"/>
          <a:ext cx="838200" cy="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51435</xdr:rowOff>
    </xdr:from>
    <xdr:to>
      <xdr:col>46</xdr:col>
      <xdr:colOff>38100</xdr:colOff>
      <xdr:row>63</xdr:row>
      <xdr:rowOff>153035</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86995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102074</xdr:rowOff>
    </xdr:from>
    <xdr:to>
      <xdr:col>50</xdr:col>
      <xdr:colOff>114300</xdr:colOff>
      <xdr:row>63</xdr:row>
      <xdr:rowOff>102235</xdr:rowOff>
    </xdr:to>
    <xdr:cxnSp macro="">
      <xdr:nvCxnSpPr>
        <xdr:cNvPr id="246" name="直線コネクタ 245">
          <a:extLst>
            <a:ext uri="{FF2B5EF4-FFF2-40B4-BE49-F238E27FC236}">
              <a16:creationId xmlns:a16="http://schemas.microsoft.com/office/drawing/2014/main" id="{00000000-0008-0000-0100-0000F6000000}"/>
            </a:ext>
          </a:extLst>
        </xdr:cNvPr>
        <xdr:cNvCxnSpPr/>
      </xdr:nvCxnSpPr>
      <xdr:spPr>
        <a:xfrm flipV="1">
          <a:off x="8750300" y="10903424"/>
          <a:ext cx="889000" cy="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51153</xdr:rowOff>
    </xdr:from>
    <xdr:to>
      <xdr:col>41</xdr:col>
      <xdr:colOff>101600</xdr:colOff>
      <xdr:row>63</xdr:row>
      <xdr:rowOff>152753</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7810500" y="1085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101953</xdr:rowOff>
    </xdr:from>
    <xdr:to>
      <xdr:col>45</xdr:col>
      <xdr:colOff>177800</xdr:colOff>
      <xdr:row>63</xdr:row>
      <xdr:rowOff>102235</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a:off x="7861300" y="10903303"/>
          <a:ext cx="889000" cy="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51349</xdr:rowOff>
    </xdr:from>
    <xdr:to>
      <xdr:col>36</xdr:col>
      <xdr:colOff>165100</xdr:colOff>
      <xdr:row>63</xdr:row>
      <xdr:rowOff>152949</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6921500" y="1085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101953</xdr:rowOff>
    </xdr:from>
    <xdr:to>
      <xdr:col>41</xdr:col>
      <xdr:colOff>50800</xdr:colOff>
      <xdr:row>63</xdr:row>
      <xdr:rowOff>102149</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6972300" y="10903303"/>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120433</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00000000-0008-0000-0100-0000FB000000}"/>
            </a:ext>
          </a:extLst>
        </xdr:cNvPr>
        <xdr:cNvSpPr txBox="1"/>
      </xdr:nvSpPr>
      <xdr:spPr>
        <a:xfrm>
          <a:off x="9327095" y="10578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143347</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00000000-0008-0000-0100-0000FC000000}"/>
            </a:ext>
          </a:extLst>
        </xdr:cNvPr>
        <xdr:cNvSpPr txBox="1"/>
      </xdr:nvSpPr>
      <xdr:spPr>
        <a:xfrm>
          <a:off x="8450795" y="10601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146586</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00000000-0008-0000-0100-0000FD000000}"/>
            </a:ext>
          </a:extLst>
        </xdr:cNvPr>
        <xdr:cNvSpPr txBox="1"/>
      </xdr:nvSpPr>
      <xdr:spPr>
        <a:xfrm>
          <a:off x="7561795" y="1060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142987</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6672795" y="1060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144001</xdr:rowOff>
    </xdr:from>
    <xdr:ext cx="599010" cy="259045"/>
    <xdr:sp macro="" textlink="">
      <xdr:nvSpPr>
        <xdr:cNvPr id="255" name="n_1main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9327095" y="10945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144162</xdr:rowOff>
    </xdr:from>
    <xdr:ext cx="599010" cy="259045"/>
    <xdr:sp macro="" textlink="">
      <xdr:nvSpPr>
        <xdr:cNvPr id="256" name="n_2main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8450795" y="1094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143880</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7561795" y="10945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144076</xdr:rowOff>
    </xdr:from>
    <xdr:ext cx="599010" cy="259045"/>
    <xdr:sp macro="" textlink="">
      <xdr:nvSpPr>
        <xdr:cNvPr id="258" name="n_4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6672795" y="1094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00000000-0008-0000-0100-00001A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49530</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flipV="1">
          <a:off x="4634865" y="1325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a:extLst>
            <a:ext uri="{FF2B5EF4-FFF2-40B4-BE49-F238E27FC236}">
              <a16:creationId xmlns:a16="http://schemas.microsoft.com/office/drawing/2014/main" id="{00000000-0008-0000-0100-00001C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167657</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00000000-0008-0000-0100-00001E010000}"/>
            </a:ext>
          </a:extLst>
        </xdr:cNvPr>
        <xdr:cNvSpPr txBox="1"/>
      </xdr:nvSpPr>
      <xdr:spPr>
        <a:xfrm>
          <a:off x="4673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49530</xdr:rowOff>
    </xdr:from>
    <xdr:to>
      <xdr:col>24</xdr:col>
      <xdr:colOff>152400</xdr:colOff>
      <xdr:row>77</xdr:row>
      <xdr:rowOff>49530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4546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38116</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00000000-0008-0000-0100-000020010000}"/>
            </a:ext>
          </a:extLst>
        </xdr:cNvPr>
        <xdr:cNvSpPr txBox="1"/>
      </xdr:nvSpPr>
      <xdr:spPr>
        <a:xfrm>
          <a:off x="4673600" y="14268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59689</xdr:rowOff>
    </xdr:from>
    <xdr:to>
      <xdr:col>24</xdr:col>
      <xdr:colOff>114300</xdr:colOff>
      <xdr:row>83</xdr:row>
      <xdr:rowOff>161289</xdr:rowOff>
    </xdr:to>
    <xdr:sp macro="" textlink="">
      <xdr:nvSpPr>
        <xdr:cNvPr id="289" name="フローチャート: 判断 288">
          <a:extLst>
            <a:ext uri="{FF2B5EF4-FFF2-40B4-BE49-F238E27FC236}">
              <a16:creationId xmlns:a16="http://schemas.microsoft.com/office/drawing/2014/main" id="{00000000-0008-0000-0100-000021010000}"/>
            </a:ext>
          </a:extLst>
        </xdr:cNvPr>
        <xdr:cNvSpPr/>
      </xdr:nvSpPr>
      <xdr:spPr>
        <a:xfrm>
          <a:off x="4584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137795</xdr:rowOff>
    </xdr:from>
    <xdr:to>
      <xdr:col>20</xdr:col>
      <xdr:colOff>38100</xdr:colOff>
      <xdr:row>83</xdr:row>
      <xdr:rowOff>67945</xdr:rowOff>
    </xdr:to>
    <xdr:sp macro="" textlink="">
      <xdr:nvSpPr>
        <xdr:cNvPr id="290" name="フローチャート: 判断 289">
          <a:extLst>
            <a:ext uri="{FF2B5EF4-FFF2-40B4-BE49-F238E27FC236}">
              <a16:creationId xmlns:a16="http://schemas.microsoft.com/office/drawing/2014/main" id="{00000000-0008-0000-0100-000022010000}"/>
            </a:ext>
          </a:extLst>
        </xdr:cNvPr>
        <xdr:cNvSpPr/>
      </xdr:nvSpPr>
      <xdr:spPr>
        <a:xfrm>
          <a:off x="3746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99695</xdr:rowOff>
    </xdr:from>
    <xdr:to>
      <xdr:col>15</xdr:col>
      <xdr:colOff>101600</xdr:colOff>
      <xdr:row>83</xdr:row>
      <xdr:rowOff>29845</xdr:rowOff>
    </xdr:to>
    <xdr:sp macro="" textlink="">
      <xdr:nvSpPr>
        <xdr:cNvPr id="291" name="フローチャート: 判断 290">
          <a:extLst>
            <a:ext uri="{FF2B5EF4-FFF2-40B4-BE49-F238E27FC236}">
              <a16:creationId xmlns:a16="http://schemas.microsoft.com/office/drawing/2014/main" id="{00000000-0008-0000-0100-000023010000}"/>
            </a:ext>
          </a:extLst>
        </xdr:cNvPr>
        <xdr:cNvSpPr/>
      </xdr:nvSpPr>
      <xdr:spPr>
        <a:xfrm>
          <a:off x="2857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141605</xdr:rowOff>
    </xdr:from>
    <xdr:to>
      <xdr:col>6</xdr:col>
      <xdr:colOff>38100</xdr:colOff>
      <xdr:row>83</xdr:row>
      <xdr:rowOff>71755</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1079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71120</xdr:rowOff>
    </xdr:from>
    <xdr:to>
      <xdr:col>24</xdr:col>
      <xdr:colOff>114300</xdr:colOff>
      <xdr:row>82</xdr:row>
      <xdr:rowOff>1270</xdr:rowOff>
    </xdr:to>
    <xdr:sp macro="" textlink="">
      <xdr:nvSpPr>
        <xdr:cNvPr id="299" name="楕円 298">
          <a:extLst>
            <a:ext uri="{FF2B5EF4-FFF2-40B4-BE49-F238E27FC236}">
              <a16:creationId xmlns:a16="http://schemas.microsoft.com/office/drawing/2014/main" id="{00000000-0008-0000-0100-00002B010000}"/>
            </a:ext>
          </a:extLst>
        </xdr:cNvPr>
        <xdr:cNvSpPr/>
      </xdr:nvSpPr>
      <xdr:spPr>
        <a:xfrm>
          <a:off x="45847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93997</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00000000-0008-0000-0100-00002C010000}"/>
            </a:ext>
          </a:extLst>
        </xdr:cNvPr>
        <xdr:cNvSpPr txBox="1"/>
      </xdr:nvSpPr>
      <xdr:spPr>
        <a:xfrm>
          <a:off x="4673600"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99695</xdr:rowOff>
    </xdr:from>
    <xdr:to>
      <xdr:col>20</xdr:col>
      <xdr:colOff>38100</xdr:colOff>
      <xdr:row>82</xdr:row>
      <xdr:rowOff>29845</xdr:rowOff>
    </xdr:to>
    <xdr:sp macro="" textlink="">
      <xdr:nvSpPr>
        <xdr:cNvPr id="301" name="楕円 300">
          <a:extLst>
            <a:ext uri="{FF2B5EF4-FFF2-40B4-BE49-F238E27FC236}">
              <a16:creationId xmlns:a16="http://schemas.microsoft.com/office/drawing/2014/main" id="{00000000-0008-0000-0100-00002D010000}"/>
            </a:ext>
          </a:extLst>
        </xdr:cNvPr>
        <xdr:cNvSpPr/>
      </xdr:nvSpPr>
      <xdr:spPr>
        <a:xfrm>
          <a:off x="3746500" y="1398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121920</xdr:rowOff>
    </xdr:from>
    <xdr:to>
      <xdr:col>24</xdr:col>
      <xdr:colOff>63500</xdr:colOff>
      <xdr:row>81</xdr:row>
      <xdr:rowOff>150495</xdr:rowOff>
    </xdr:to>
    <xdr:cxnSp macro="">
      <xdr:nvCxnSpPr>
        <xdr:cNvPr id="302" name="直線コネクタ 301">
          <a:extLst>
            <a:ext uri="{FF2B5EF4-FFF2-40B4-BE49-F238E27FC236}">
              <a16:creationId xmlns:a16="http://schemas.microsoft.com/office/drawing/2014/main" id="{00000000-0008-0000-0100-00002E010000}"/>
            </a:ext>
          </a:extLst>
        </xdr:cNvPr>
        <xdr:cNvCxnSpPr/>
      </xdr:nvCxnSpPr>
      <xdr:spPr>
        <a:xfrm flipV="1">
          <a:off x="3797300" y="1400937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130175</xdr:rowOff>
    </xdr:from>
    <xdr:to>
      <xdr:col>15</xdr:col>
      <xdr:colOff>101600</xdr:colOff>
      <xdr:row>82</xdr:row>
      <xdr:rowOff>60325</xdr:rowOff>
    </xdr:to>
    <xdr:sp macro="" textlink="">
      <xdr:nvSpPr>
        <xdr:cNvPr id="303" name="楕円 302">
          <a:extLst>
            <a:ext uri="{FF2B5EF4-FFF2-40B4-BE49-F238E27FC236}">
              <a16:creationId xmlns:a16="http://schemas.microsoft.com/office/drawing/2014/main" id="{00000000-0008-0000-0100-00002F010000}"/>
            </a:ext>
          </a:extLst>
        </xdr:cNvPr>
        <xdr:cNvSpPr/>
      </xdr:nvSpPr>
      <xdr:spPr>
        <a:xfrm>
          <a:off x="28575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150495</xdr:rowOff>
    </xdr:from>
    <xdr:to>
      <xdr:col>19</xdr:col>
      <xdr:colOff>177800</xdr:colOff>
      <xdr:row>82</xdr:row>
      <xdr:rowOff>9525</xdr:rowOff>
    </xdr:to>
    <xdr:cxnSp macro="">
      <xdr:nvCxnSpPr>
        <xdr:cNvPr id="304" name="直線コネクタ 303">
          <a:extLst>
            <a:ext uri="{FF2B5EF4-FFF2-40B4-BE49-F238E27FC236}">
              <a16:creationId xmlns:a16="http://schemas.microsoft.com/office/drawing/2014/main" id="{00000000-0008-0000-0100-000030010000}"/>
            </a:ext>
          </a:extLst>
        </xdr:cNvPr>
        <xdr:cNvCxnSpPr/>
      </xdr:nvCxnSpPr>
      <xdr:spPr>
        <a:xfrm flipV="1">
          <a:off x="2908300" y="140379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97789</xdr:rowOff>
    </xdr:from>
    <xdr:to>
      <xdr:col>10</xdr:col>
      <xdr:colOff>165100</xdr:colOff>
      <xdr:row>82</xdr:row>
      <xdr:rowOff>27939</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1968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148589</xdr:rowOff>
    </xdr:from>
    <xdr:to>
      <xdr:col>15</xdr:col>
      <xdr:colOff>50800</xdr:colOff>
      <xdr:row>82</xdr:row>
      <xdr:rowOff>9525</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2019300" y="1403603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74930</xdr:rowOff>
    </xdr:from>
    <xdr:to>
      <xdr:col>6</xdr:col>
      <xdr:colOff>38100</xdr:colOff>
      <xdr:row>82</xdr:row>
      <xdr:rowOff>5080</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1079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125730</xdr:rowOff>
    </xdr:from>
    <xdr:to>
      <xdr:col>10</xdr:col>
      <xdr:colOff>114300</xdr:colOff>
      <xdr:row>81</xdr:row>
      <xdr:rowOff>148589</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1130300" y="140131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59072</xdr:rowOff>
    </xdr:from>
    <xdr:ext cx="405111" cy="259045"/>
    <xdr:sp macro="" textlink="">
      <xdr:nvSpPr>
        <xdr:cNvPr id="309" name="n_1aveValue【公営住宅】&#10;有形固定資産減価償却率">
          <a:extLst>
            <a:ext uri="{FF2B5EF4-FFF2-40B4-BE49-F238E27FC236}">
              <a16:creationId xmlns:a16="http://schemas.microsoft.com/office/drawing/2014/main" id="{00000000-0008-0000-0100-000035010000}"/>
            </a:ext>
          </a:extLst>
        </xdr:cNvPr>
        <xdr:cNvSpPr txBox="1"/>
      </xdr:nvSpPr>
      <xdr:spPr>
        <a:xfrm>
          <a:off x="35820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20972</xdr:rowOff>
    </xdr:from>
    <xdr:ext cx="405111" cy="259045"/>
    <xdr:sp macro="" textlink="">
      <xdr:nvSpPr>
        <xdr:cNvPr id="310" name="n_2aveValue【公営住宅】&#10;有形固定資産減価償却率">
          <a:extLst>
            <a:ext uri="{FF2B5EF4-FFF2-40B4-BE49-F238E27FC236}">
              <a16:creationId xmlns:a16="http://schemas.microsoft.com/office/drawing/2014/main" id="{00000000-0008-0000-0100-000036010000}"/>
            </a:ext>
          </a:extLst>
        </xdr:cNvPr>
        <xdr:cNvSpPr txBox="1"/>
      </xdr:nvSpPr>
      <xdr:spPr>
        <a:xfrm>
          <a:off x="27057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57166</xdr:rowOff>
    </xdr:from>
    <xdr:ext cx="405111" cy="259045"/>
    <xdr:sp macro="" textlink="">
      <xdr:nvSpPr>
        <xdr:cNvPr id="311" name="n_3aveValue【公営住宅】&#10;有形固定資産減価償却率">
          <a:extLst>
            <a:ext uri="{FF2B5EF4-FFF2-40B4-BE49-F238E27FC236}">
              <a16:creationId xmlns:a16="http://schemas.microsoft.com/office/drawing/2014/main" id="{00000000-0008-0000-0100-000037010000}"/>
            </a:ext>
          </a:extLst>
        </xdr:cNvPr>
        <xdr:cNvSpPr txBox="1"/>
      </xdr:nvSpPr>
      <xdr:spPr>
        <a:xfrm>
          <a:off x="1816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62882</xdr:rowOff>
    </xdr:from>
    <xdr:ext cx="405111" cy="259045"/>
    <xdr:sp macro="" textlink="">
      <xdr:nvSpPr>
        <xdr:cNvPr id="312" name="n_4aveValue【公営住宅】&#10;有形固定資産減価償却率">
          <a:extLst>
            <a:ext uri="{FF2B5EF4-FFF2-40B4-BE49-F238E27FC236}">
              <a16:creationId xmlns:a16="http://schemas.microsoft.com/office/drawing/2014/main" id="{00000000-0008-0000-0100-000038010000}"/>
            </a:ext>
          </a:extLst>
        </xdr:cNvPr>
        <xdr:cNvSpPr txBox="1"/>
      </xdr:nvSpPr>
      <xdr:spPr>
        <a:xfrm>
          <a:off x="927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46372</xdr:rowOff>
    </xdr:from>
    <xdr:ext cx="405111" cy="259045"/>
    <xdr:sp macro="" textlink="">
      <xdr:nvSpPr>
        <xdr:cNvPr id="313" name="n_1mainValue【公営住宅】&#10;有形固定資産減価償却率">
          <a:extLst>
            <a:ext uri="{FF2B5EF4-FFF2-40B4-BE49-F238E27FC236}">
              <a16:creationId xmlns:a16="http://schemas.microsoft.com/office/drawing/2014/main" id="{00000000-0008-0000-0100-000039010000}"/>
            </a:ext>
          </a:extLst>
        </xdr:cNvPr>
        <xdr:cNvSpPr txBox="1"/>
      </xdr:nvSpPr>
      <xdr:spPr>
        <a:xfrm>
          <a:off x="3582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76852</xdr:rowOff>
    </xdr:from>
    <xdr:ext cx="405111" cy="259045"/>
    <xdr:sp macro="" textlink="">
      <xdr:nvSpPr>
        <xdr:cNvPr id="314" name="n_2mainValue【公営住宅】&#10;有形固定資産減価償却率">
          <a:extLst>
            <a:ext uri="{FF2B5EF4-FFF2-40B4-BE49-F238E27FC236}">
              <a16:creationId xmlns:a16="http://schemas.microsoft.com/office/drawing/2014/main" id="{00000000-0008-0000-0100-00003A010000}"/>
            </a:ext>
          </a:extLst>
        </xdr:cNvPr>
        <xdr:cNvSpPr txBox="1"/>
      </xdr:nvSpPr>
      <xdr:spPr>
        <a:xfrm>
          <a:off x="2705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44466</xdr:rowOff>
    </xdr:from>
    <xdr:ext cx="405111" cy="259045"/>
    <xdr:sp macro="" textlink="">
      <xdr:nvSpPr>
        <xdr:cNvPr id="315" name="n_3mainValue【公営住宅】&#10;有形固定資産減価償却率">
          <a:extLst>
            <a:ext uri="{FF2B5EF4-FFF2-40B4-BE49-F238E27FC236}">
              <a16:creationId xmlns:a16="http://schemas.microsoft.com/office/drawing/2014/main" id="{00000000-0008-0000-0100-00003B010000}"/>
            </a:ext>
          </a:extLst>
        </xdr:cNvPr>
        <xdr:cNvSpPr txBox="1"/>
      </xdr:nvSpPr>
      <xdr:spPr>
        <a:xfrm>
          <a:off x="18167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21607</xdr:rowOff>
    </xdr:from>
    <xdr:ext cx="405111" cy="259045"/>
    <xdr:sp macro="" textlink="">
      <xdr:nvSpPr>
        <xdr:cNvPr id="316" name="n_4mainValue【公営住宅】&#10;有形固定資産減価償却率">
          <a:extLst>
            <a:ext uri="{FF2B5EF4-FFF2-40B4-BE49-F238E27FC236}">
              <a16:creationId xmlns:a16="http://schemas.microsoft.com/office/drawing/2014/main" id="{00000000-0008-0000-0100-00003C010000}"/>
            </a:ext>
          </a:extLst>
        </xdr:cNvPr>
        <xdr:cNvSpPr txBox="1"/>
      </xdr:nvSpPr>
      <xdr:spPr>
        <a:xfrm>
          <a:off x="927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00000000-0008-0000-0100-00003D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00000000-0008-0000-0100-00003E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a:extLst>
            <a:ext uri="{FF2B5EF4-FFF2-40B4-BE49-F238E27FC236}">
              <a16:creationId xmlns:a16="http://schemas.microsoft.com/office/drawing/2014/main" id="{00000000-0008-0000-0100-000047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00000000-0008-0000-0100-00005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69287</xdr:rowOff>
    </xdr:from>
    <xdr:to>
      <xdr:col>54</xdr:col>
      <xdr:colOff>189865</xdr:colOff>
      <xdr:row>86</xdr:row>
      <xdr:rowOff>166605</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flipV="1">
          <a:off x="10476865" y="13442387"/>
          <a:ext cx="0" cy="1468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43" name="【公営住宅】&#10;一人当たり面積最小値テキスト">
          <a:extLst>
            <a:ext uri="{FF2B5EF4-FFF2-40B4-BE49-F238E27FC236}">
              <a16:creationId xmlns:a16="http://schemas.microsoft.com/office/drawing/2014/main" id="{00000000-0008-0000-0100-000057010000}"/>
            </a:ext>
          </a:extLst>
        </xdr:cNvPr>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15964</xdr:rowOff>
    </xdr:from>
    <xdr:ext cx="469744" cy="259045"/>
    <xdr:sp macro="" textlink="">
      <xdr:nvSpPr>
        <xdr:cNvPr id="345" name="【公営住宅】&#10;一人当たり面積最大値テキスト">
          <a:extLst>
            <a:ext uri="{FF2B5EF4-FFF2-40B4-BE49-F238E27FC236}">
              <a16:creationId xmlns:a16="http://schemas.microsoft.com/office/drawing/2014/main" id="{00000000-0008-0000-0100-000059010000}"/>
            </a:ext>
          </a:extLst>
        </xdr:cNvPr>
        <xdr:cNvSpPr txBox="1"/>
      </xdr:nvSpPr>
      <xdr:spPr>
        <a:xfrm>
          <a:off x="10515600" y="13217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69287</xdr:rowOff>
    </xdr:from>
    <xdr:to>
      <xdr:col>55</xdr:col>
      <xdr:colOff>88900</xdr:colOff>
      <xdr:row>78</xdr:row>
      <xdr:rowOff>69287</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10388600" y="1344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97209</xdr:rowOff>
    </xdr:from>
    <xdr:ext cx="469744" cy="259045"/>
    <xdr:sp macro="" textlink="">
      <xdr:nvSpPr>
        <xdr:cNvPr id="347" name="【公営住宅】&#10;一人当たり面積平均値テキスト">
          <a:extLst>
            <a:ext uri="{FF2B5EF4-FFF2-40B4-BE49-F238E27FC236}">
              <a16:creationId xmlns:a16="http://schemas.microsoft.com/office/drawing/2014/main" id="{00000000-0008-0000-0100-00005B010000}"/>
            </a:ext>
          </a:extLst>
        </xdr:cNvPr>
        <xdr:cNvSpPr txBox="1"/>
      </xdr:nvSpPr>
      <xdr:spPr>
        <a:xfrm>
          <a:off x="10515600" y="14499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74332</xdr:rowOff>
    </xdr:from>
    <xdr:to>
      <xdr:col>55</xdr:col>
      <xdr:colOff>50800</xdr:colOff>
      <xdr:row>86</xdr:row>
      <xdr:rowOff>4482</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10426700" y="1464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95231</xdr:rowOff>
    </xdr:from>
    <xdr:to>
      <xdr:col>50</xdr:col>
      <xdr:colOff>165100</xdr:colOff>
      <xdr:row>86</xdr:row>
      <xdr:rowOff>25381</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9588500" y="1466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101600</xdr:rowOff>
    </xdr:from>
    <xdr:to>
      <xdr:col>46</xdr:col>
      <xdr:colOff>38100</xdr:colOff>
      <xdr:row>86</xdr:row>
      <xdr:rowOff>31750</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8699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78087</xdr:rowOff>
    </xdr:from>
    <xdr:to>
      <xdr:col>41</xdr:col>
      <xdr:colOff>101600</xdr:colOff>
      <xdr:row>86</xdr:row>
      <xdr:rowOff>8237</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7810500" y="14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87557</xdr:rowOff>
    </xdr:from>
    <xdr:to>
      <xdr:col>36</xdr:col>
      <xdr:colOff>165100</xdr:colOff>
      <xdr:row>86</xdr:row>
      <xdr:rowOff>17707</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69215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8364</xdr:rowOff>
    </xdr:from>
    <xdr:to>
      <xdr:col>55</xdr:col>
      <xdr:colOff>50800</xdr:colOff>
      <xdr:row>86</xdr:row>
      <xdr:rowOff>109964</xdr:rowOff>
    </xdr:to>
    <xdr:sp macro="" textlink="">
      <xdr:nvSpPr>
        <xdr:cNvPr id="358" name="楕円 357">
          <a:extLst>
            <a:ext uri="{FF2B5EF4-FFF2-40B4-BE49-F238E27FC236}">
              <a16:creationId xmlns:a16="http://schemas.microsoft.com/office/drawing/2014/main" id="{00000000-0008-0000-0100-000066010000}"/>
            </a:ext>
          </a:extLst>
        </xdr:cNvPr>
        <xdr:cNvSpPr/>
      </xdr:nvSpPr>
      <xdr:spPr>
        <a:xfrm>
          <a:off x="10426700" y="147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94741</xdr:rowOff>
    </xdr:from>
    <xdr:ext cx="469744" cy="259045"/>
    <xdr:sp macro="" textlink="">
      <xdr:nvSpPr>
        <xdr:cNvPr id="359" name="【公営住宅】&#10;一人当たり面積該当値テキスト">
          <a:extLst>
            <a:ext uri="{FF2B5EF4-FFF2-40B4-BE49-F238E27FC236}">
              <a16:creationId xmlns:a16="http://schemas.microsoft.com/office/drawing/2014/main" id="{00000000-0008-0000-0100-000067010000}"/>
            </a:ext>
          </a:extLst>
        </xdr:cNvPr>
        <xdr:cNvSpPr txBox="1"/>
      </xdr:nvSpPr>
      <xdr:spPr>
        <a:xfrm>
          <a:off x="10515600" y="14667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8201</xdr:rowOff>
    </xdr:from>
    <xdr:to>
      <xdr:col>50</xdr:col>
      <xdr:colOff>165100</xdr:colOff>
      <xdr:row>86</xdr:row>
      <xdr:rowOff>109801</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9588500" y="1475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59001</xdr:rowOff>
    </xdr:from>
    <xdr:to>
      <xdr:col>55</xdr:col>
      <xdr:colOff>0</xdr:colOff>
      <xdr:row>86</xdr:row>
      <xdr:rowOff>59164</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a:off x="9639300" y="14803701"/>
          <a:ext cx="8382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8527</xdr:rowOff>
    </xdr:from>
    <xdr:to>
      <xdr:col>46</xdr:col>
      <xdr:colOff>38100</xdr:colOff>
      <xdr:row>86</xdr:row>
      <xdr:rowOff>110127</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8699500" y="1475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59001</xdr:rowOff>
    </xdr:from>
    <xdr:to>
      <xdr:col>50</xdr:col>
      <xdr:colOff>114300</xdr:colOff>
      <xdr:row>86</xdr:row>
      <xdr:rowOff>59327</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flipV="1">
          <a:off x="8750300" y="14803701"/>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7547</xdr:rowOff>
    </xdr:from>
    <xdr:to>
      <xdr:col>41</xdr:col>
      <xdr:colOff>101600</xdr:colOff>
      <xdr:row>86</xdr:row>
      <xdr:rowOff>109147</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7810500" y="1475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58347</xdr:rowOff>
    </xdr:from>
    <xdr:to>
      <xdr:col>45</xdr:col>
      <xdr:colOff>177800</xdr:colOff>
      <xdr:row>86</xdr:row>
      <xdr:rowOff>59327</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a:off x="7861300" y="14803047"/>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7384</xdr:rowOff>
    </xdr:from>
    <xdr:to>
      <xdr:col>36</xdr:col>
      <xdr:colOff>165100</xdr:colOff>
      <xdr:row>86</xdr:row>
      <xdr:rowOff>108984</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6921500" y="1475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58184</xdr:rowOff>
    </xdr:from>
    <xdr:to>
      <xdr:col>41</xdr:col>
      <xdr:colOff>50800</xdr:colOff>
      <xdr:row>86</xdr:row>
      <xdr:rowOff>58347</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a:off x="6972300" y="14802884"/>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41908</xdr:rowOff>
    </xdr:from>
    <xdr:ext cx="469744" cy="259045"/>
    <xdr:sp macro="" textlink="">
      <xdr:nvSpPr>
        <xdr:cNvPr id="368" name="n_1aveValue【公営住宅】&#10;一人当たり面積">
          <a:extLst>
            <a:ext uri="{FF2B5EF4-FFF2-40B4-BE49-F238E27FC236}">
              <a16:creationId xmlns:a16="http://schemas.microsoft.com/office/drawing/2014/main" id="{00000000-0008-0000-0100-000070010000}"/>
            </a:ext>
          </a:extLst>
        </xdr:cNvPr>
        <xdr:cNvSpPr txBox="1"/>
      </xdr:nvSpPr>
      <xdr:spPr>
        <a:xfrm>
          <a:off x="9391727" y="1444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48277</xdr:rowOff>
    </xdr:from>
    <xdr:ext cx="469744" cy="259045"/>
    <xdr:sp macro="" textlink="">
      <xdr:nvSpPr>
        <xdr:cNvPr id="369" name="n_2aveValue【公営住宅】&#10;一人当たり面積">
          <a:extLst>
            <a:ext uri="{FF2B5EF4-FFF2-40B4-BE49-F238E27FC236}">
              <a16:creationId xmlns:a16="http://schemas.microsoft.com/office/drawing/2014/main" id="{00000000-0008-0000-0100-000071010000}"/>
            </a:ext>
          </a:extLst>
        </xdr:cNvPr>
        <xdr:cNvSpPr txBox="1"/>
      </xdr:nvSpPr>
      <xdr:spPr>
        <a:xfrm>
          <a:off x="8515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24764</xdr:rowOff>
    </xdr:from>
    <xdr:ext cx="469744" cy="259045"/>
    <xdr:sp macro="" textlink="">
      <xdr:nvSpPr>
        <xdr:cNvPr id="370" name="n_3aveValue【公営住宅】&#10;一人当たり面積">
          <a:extLst>
            <a:ext uri="{FF2B5EF4-FFF2-40B4-BE49-F238E27FC236}">
              <a16:creationId xmlns:a16="http://schemas.microsoft.com/office/drawing/2014/main" id="{00000000-0008-0000-0100-000072010000}"/>
            </a:ext>
          </a:extLst>
        </xdr:cNvPr>
        <xdr:cNvSpPr txBox="1"/>
      </xdr:nvSpPr>
      <xdr:spPr>
        <a:xfrm>
          <a:off x="7626427" y="14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34234</xdr:rowOff>
    </xdr:from>
    <xdr:ext cx="469744" cy="259045"/>
    <xdr:sp macro="" textlink="">
      <xdr:nvSpPr>
        <xdr:cNvPr id="371" name="n_4aveValue【公営住宅】&#10;一人当たり面積">
          <a:extLst>
            <a:ext uri="{FF2B5EF4-FFF2-40B4-BE49-F238E27FC236}">
              <a16:creationId xmlns:a16="http://schemas.microsoft.com/office/drawing/2014/main" id="{00000000-0008-0000-0100-000073010000}"/>
            </a:ext>
          </a:extLst>
        </xdr:cNvPr>
        <xdr:cNvSpPr txBox="1"/>
      </xdr:nvSpPr>
      <xdr:spPr>
        <a:xfrm>
          <a:off x="6737427" y="1443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100928</xdr:rowOff>
    </xdr:from>
    <xdr:ext cx="469744" cy="259045"/>
    <xdr:sp macro="" textlink="">
      <xdr:nvSpPr>
        <xdr:cNvPr id="372" name="n_1mainValue【公営住宅】&#10;一人当たり面積">
          <a:extLst>
            <a:ext uri="{FF2B5EF4-FFF2-40B4-BE49-F238E27FC236}">
              <a16:creationId xmlns:a16="http://schemas.microsoft.com/office/drawing/2014/main" id="{00000000-0008-0000-0100-000074010000}"/>
            </a:ext>
          </a:extLst>
        </xdr:cNvPr>
        <xdr:cNvSpPr txBox="1"/>
      </xdr:nvSpPr>
      <xdr:spPr>
        <a:xfrm>
          <a:off x="9391727" y="1484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101254</xdr:rowOff>
    </xdr:from>
    <xdr:ext cx="469744" cy="259045"/>
    <xdr:sp macro="" textlink="">
      <xdr:nvSpPr>
        <xdr:cNvPr id="373" name="n_2mainValue【公営住宅】&#10;一人当たり面積">
          <a:extLst>
            <a:ext uri="{FF2B5EF4-FFF2-40B4-BE49-F238E27FC236}">
              <a16:creationId xmlns:a16="http://schemas.microsoft.com/office/drawing/2014/main" id="{00000000-0008-0000-0100-000075010000}"/>
            </a:ext>
          </a:extLst>
        </xdr:cNvPr>
        <xdr:cNvSpPr txBox="1"/>
      </xdr:nvSpPr>
      <xdr:spPr>
        <a:xfrm>
          <a:off x="8515427" y="1484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100274</xdr:rowOff>
    </xdr:from>
    <xdr:ext cx="469744" cy="259045"/>
    <xdr:sp macro="" textlink="">
      <xdr:nvSpPr>
        <xdr:cNvPr id="374" name="n_3mainValue【公営住宅】&#10;一人当たり面積">
          <a:extLst>
            <a:ext uri="{FF2B5EF4-FFF2-40B4-BE49-F238E27FC236}">
              <a16:creationId xmlns:a16="http://schemas.microsoft.com/office/drawing/2014/main" id="{00000000-0008-0000-0100-000076010000}"/>
            </a:ext>
          </a:extLst>
        </xdr:cNvPr>
        <xdr:cNvSpPr txBox="1"/>
      </xdr:nvSpPr>
      <xdr:spPr>
        <a:xfrm>
          <a:off x="7626427" y="14844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100111</xdr:rowOff>
    </xdr:from>
    <xdr:ext cx="469744" cy="259045"/>
    <xdr:sp macro="" textlink="">
      <xdr:nvSpPr>
        <xdr:cNvPr id="375" name="n_4mainValue【公営住宅】&#10;一人当たり面積">
          <a:extLst>
            <a:ext uri="{FF2B5EF4-FFF2-40B4-BE49-F238E27FC236}">
              <a16:creationId xmlns:a16="http://schemas.microsoft.com/office/drawing/2014/main" id="{00000000-0008-0000-0100-000077010000}"/>
            </a:ext>
          </a:extLst>
        </xdr:cNvPr>
        <xdr:cNvSpPr txBox="1"/>
      </xdr:nvSpPr>
      <xdr:spPr>
        <a:xfrm>
          <a:off x="6737427" y="1484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00000000-0008-0000-0100-000081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3" name="直線コネクタ 392">
          <a:extLst>
            <a:ext uri="{FF2B5EF4-FFF2-40B4-BE49-F238E27FC236}">
              <a16:creationId xmlns:a16="http://schemas.microsoft.com/office/drawing/2014/main" id="{00000000-0008-0000-0100-000089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00000000-0008-0000-0100-00008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a:extLst>
            <a:ext uri="{FF2B5EF4-FFF2-40B4-BE49-F238E27FC236}">
              <a16:creationId xmlns:a16="http://schemas.microsoft.com/office/drawing/2014/main" id="{00000000-0008-0000-0100-00008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87630</xdr:rowOff>
    </xdr:from>
    <xdr:to>
      <xdr:col>24</xdr:col>
      <xdr:colOff>62865</xdr:colOff>
      <xdr:row>108</xdr:row>
      <xdr:rowOff>62485</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flipV="1">
          <a:off x="4634865" y="17232630"/>
          <a:ext cx="0" cy="1346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66312</xdr:rowOff>
    </xdr:from>
    <xdr:ext cx="405111" cy="259045"/>
    <xdr:sp macro="" textlink="">
      <xdr:nvSpPr>
        <xdr:cNvPr id="399" name="【港湾・漁港】&#10;有形固定資産減価償却率最小値テキスト">
          <a:extLst>
            <a:ext uri="{FF2B5EF4-FFF2-40B4-BE49-F238E27FC236}">
              <a16:creationId xmlns:a16="http://schemas.microsoft.com/office/drawing/2014/main" id="{00000000-0008-0000-0100-00008F010000}"/>
            </a:ext>
          </a:extLst>
        </xdr:cNvPr>
        <xdr:cNvSpPr txBox="1"/>
      </xdr:nvSpPr>
      <xdr:spPr>
        <a:xfrm>
          <a:off x="4673600" y="1858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62485</xdr:rowOff>
    </xdr:from>
    <xdr:to>
      <xdr:col>24</xdr:col>
      <xdr:colOff>152400</xdr:colOff>
      <xdr:row>108</xdr:row>
      <xdr:rowOff>62485</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4546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34307</xdr:rowOff>
    </xdr:from>
    <xdr:ext cx="405111" cy="259045"/>
    <xdr:sp macro="" textlink="">
      <xdr:nvSpPr>
        <xdr:cNvPr id="401" name="【港湾・漁港】&#10;有形固定資産減価償却率最大値テキスト">
          <a:extLst>
            <a:ext uri="{FF2B5EF4-FFF2-40B4-BE49-F238E27FC236}">
              <a16:creationId xmlns:a16="http://schemas.microsoft.com/office/drawing/2014/main" id="{00000000-0008-0000-0100-000091010000}"/>
            </a:ext>
          </a:extLst>
        </xdr:cNvPr>
        <xdr:cNvSpPr txBox="1"/>
      </xdr:nvSpPr>
      <xdr:spPr>
        <a:xfrm>
          <a:off x="4673600" y="1700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87630</xdr:rowOff>
    </xdr:from>
    <xdr:to>
      <xdr:col>24</xdr:col>
      <xdr:colOff>152400</xdr:colOff>
      <xdr:row>100</xdr:row>
      <xdr:rowOff>87630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4546600" y="1723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136414</xdr:rowOff>
    </xdr:from>
    <xdr:ext cx="405111" cy="259045"/>
    <xdr:sp macro="" textlink="">
      <xdr:nvSpPr>
        <xdr:cNvPr id="403" name="【港湾・漁港】&#10;有形固定資産減価償却率平均値テキスト">
          <a:extLst>
            <a:ext uri="{FF2B5EF4-FFF2-40B4-BE49-F238E27FC236}">
              <a16:creationId xmlns:a16="http://schemas.microsoft.com/office/drawing/2014/main" id="{00000000-0008-0000-0100-000093010000}"/>
            </a:ext>
          </a:extLst>
        </xdr:cNvPr>
        <xdr:cNvSpPr txBox="1"/>
      </xdr:nvSpPr>
      <xdr:spPr>
        <a:xfrm>
          <a:off x="4673600" y="17967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157987</xdr:rowOff>
    </xdr:from>
    <xdr:to>
      <xdr:col>24</xdr:col>
      <xdr:colOff>114300</xdr:colOff>
      <xdr:row>105</xdr:row>
      <xdr:rowOff>88137</xdr:rowOff>
    </xdr:to>
    <xdr:sp macro="" textlink="">
      <xdr:nvSpPr>
        <xdr:cNvPr id="404" name="フローチャート: 判断 403">
          <a:extLst>
            <a:ext uri="{FF2B5EF4-FFF2-40B4-BE49-F238E27FC236}">
              <a16:creationId xmlns:a16="http://schemas.microsoft.com/office/drawing/2014/main" id="{00000000-0008-0000-0100-000094010000}"/>
            </a:ext>
          </a:extLst>
        </xdr:cNvPr>
        <xdr:cNvSpPr/>
      </xdr:nvSpPr>
      <xdr:spPr>
        <a:xfrm>
          <a:off x="4584700" y="1798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130556</xdr:rowOff>
    </xdr:from>
    <xdr:to>
      <xdr:col>20</xdr:col>
      <xdr:colOff>38100</xdr:colOff>
      <xdr:row>105</xdr:row>
      <xdr:rowOff>60706</xdr:rowOff>
    </xdr:to>
    <xdr:sp macro="" textlink="">
      <xdr:nvSpPr>
        <xdr:cNvPr id="405" name="フローチャート: 判断 404">
          <a:extLst>
            <a:ext uri="{FF2B5EF4-FFF2-40B4-BE49-F238E27FC236}">
              <a16:creationId xmlns:a16="http://schemas.microsoft.com/office/drawing/2014/main" id="{00000000-0008-0000-0100-000095010000}"/>
            </a:ext>
          </a:extLst>
        </xdr:cNvPr>
        <xdr:cNvSpPr/>
      </xdr:nvSpPr>
      <xdr:spPr>
        <a:xfrm>
          <a:off x="37465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52832</xdr:rowOff>
    </xdr:from>
    <xdr:to>
      <xdr:col>15</xdr:col>
      <xdr:colOff>101600</xdr:colOff>
      <xdr:row>102</xdr:row>
      <xdr:rowOff>154432</xdr:rowOff>
    </xdr:to>
    <xdr:sp macro="" textlink="">
      <xdr:nvSpPr>
        <xdr:cNvPr id="406" name="フローチャート: 判断 405">
          <a:extLst>
            <a:ext uri="{FF2B5EF4-FFF2-40B4-BE49-F238E27FC236}">
              <a16:creationId xmlns:a16="http://schemas.microsoft.com/office/drawing/2014/main" id="{00000000-0008-0000-0100-000096010000}"/>
            </a:ext>
          </a:extLst>
        </xdr:cNvPr>
        <xdr:cNvSpPr/>
      </xdr:nvSpPr>
      <xdr:spPr>
        <a:xfrm>
          <a:off x="2857500" y="1754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130556</xdr:rowOff>
    </xdr:from>
    <xdr:to>
      <xdr:col>10</xdr:col>
      <xdr:colOff>165100</xdr:colOff>
      <xdr:row>104</xdr:row>
      <xdr:rowOff>60706</xdr:rowOff>
    </xdr:to>
    <xdr:sp macro="" textlink="">
      <xdr:nvSpPr>
        <xdr:cNvPr id="407" name="フローチャート: 判断 406">
          <a:extLst>
            <a:ext uri="{FF2B5EF4-FFF2-40B4-BE49-F238E27FC236}">
              <a16:creationId xmlns:a16="http://schemas.microsoft.com/office/drawing/2014/main" id="{00000000-0008-0000-0100-000097010000}"/>
            </a:ext>
          </a:extLst>
        </xdr:cNvPr>
        <xdr:cNvSpPr/>
      </xdr:nvSpPr>
      <xdr:spPr>
        <a:xfrm>
          <a:off x="1968500" y="1778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121413</xdr:rowOff>
    </xdr:from>
    <xdr:to>
      <xdr:col>6</xdr:col>
      <xdr:colOff>38100</xdr:colOff>
      <xdr:row>104</xdr:row>
      <xdr:rowOff>51563</xdr:rowOff>
    </xdr:to>
    <xdr:sp macro="" textlink="">
      <xdr:nvSpPr>
        <xdr:cNvPr id="408" name="フローチャート: 判断 407">
          <a:extLst>
            <a:ext uri="{FF2B5EF4-FFF2-40B4-BE49-F238E27FC236}">
              <a16:creationId xmlns:a16="http://schemas.microsoft.com/office/drawing/2014/main" id="{00000000-0008-0000-0100-000098010000}"/>
            </a:ext>
          </a:extLst>
        </xdr:cNvPr>
        <xdr:cNvSpPr/>
      </xdr:nvSpPr>
      <xdr:spPr>
        <a:xfrm>
          <a:off x="1079500" y="17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146558</xdr:rowOff>
    </xdr:from>
    <xdr:to>
      <xdr:col>24</xdr:col>
      <xdr:colOff>114300</xdr:colOff>
      <xdr:row>102</xdr:row>
      <xdr:rowOff>76708</xdr:rowOff>
    </xdr:to>
    <xdr:sp macro="" textlink="">
      <xdr:nvSpPr>
        <xdr:cNvPr id="414" name="楕円 413">
          <a:extLst>
            <a:ext uri="{FF2B5EF4-FFF2-40B4-BE49-F238E27FC236}">
              <a16:creationId xmlns:a16="http://schemas.microsoft.com/office/drawing/2014/main" id="{00000000-0008-0000-0100-00009E010000}"/>
            </a:ext>
          </a:extLst>
        </xdr:cNvPr>
        <xdr:cNvSpPr/>
      </xdr:nvSpPr>
      <xdr:spPr>
        <a:xfrm>
          <a:off x="4584700" y="1746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169435</xdr:rowOff>
    </xdr:from>
    <xdr:ext cx="405111" cy="259045"/>
    <xdr:sp macro="" textlink="">
      <xdr:nvSpPr>
        <xdr:cNvPr id="415" name="【港湾・漁港】&#10;有形固定資産減価償却率該当値テキスト">
          <a:extLst>
            <a:ext uri="{FF2B5EF4-FFF2-40B4-BE49-F238E27FC236}">
              <a16:creationId xmlns:a16="http://schemas.microsoft.com/office/drawing/2014/main" id="{00000000-0008-0000-0100-00009F010000}"/>
            </a:ext>
          </a:extLst>
        </xdr:cNvPr>
        <xdr:cNvSpPr txBox="1"/>
      </xdr:nvSpPr>
      <xdr:spPr>
        <a:xfrm>
          <a:off x="4673600" y="17314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137413</xdr:rowOff>
    </xdr:from>
    <xdr:to>
      <xdr:col>20</xdr:col>
      <xdr:colOff>38100</xdr:colOff>
      <xdr:row>102</xdr:row>
      <xdr:rowOff>67563</xdr:rowOff>
    </xdr:to>
    <xdr:sp macro="" textlink="">
      <xdr:nvSpPr>
        <xdr:cNvPr id="416" name="楕円 415">
          <a:extLst>
            <a:ext uri="{FF2B5EF4-FFF2-40B4-BE49-F238E27FC236}">
              <a16:creationId xmlns:a16="http://schemas.microsoft.com/office/drawing/2014/main" id="{00000000-0008-0000-0100-0000A0010000}"/>
            </a:ext>
          </a:extLst>
        </xdr:cNvPr>
        <xdr:cNvSpPr/>
      </xdr:nvSpPr>
      <xdr:spPr>
        <a:xfrm>
          <a:off x="3746500" y="1745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16763</xdr:rowOff>
    </xdr:from>
    <xdr:to>
      <xdr:col>24</xdr:col>
      <xdr:colOff>63500</xdr:colOff>
      <xdr:row>102</xdr:row>
      <xdr:rowOff>25908</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3797300" y="17504663"/>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71120</xdr:rowOff>
    </xdr:from>
    <xdr:to>
      <xdr:col>15</xdr:col>
      <xdr:colOff>101600</xdr:colOff>
      <xdr:row>103</xdr:row>
      <xdr:rowOff>1270</xdr:rowOff>
    </xdr:to>
    <xdr:sp macro="" textlink="">
      <xdr:nvSpPr>
        <xdr:cNvPr id="418" name="楕円 417">
          <a:extLst>
            <a:ext uri="{FF2B5EF4-FFF2-40B4-BE49-F238E27FC236}">
              <a16:creationId xmlns:a16="http://schemas.microsoft.com/office/drawing/2014/main" id="{00000000-0008-0000-0100-0000A2010000}"/>
            </a:ext>
          </a:extLst>
        </xdr:cNvPr>
        <xdr:cNvSpPr/>
      </xdr:nvSpPr>
      <xdr:spPr>
        <a:xfrm>
          <a:off x="2857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16763</xdr:rowOff>
    </xdr:from>
    <xdr:to>
      <xdr:col>19</xdr:col>
      <xdr:colOff>177800</xdr:colOff>
      <xdr:row>102</xdr:row>
      <xdr:rowOff>121920</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flipV="1">
          <a:off x="2908300" y="17504663"/>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29972</xdr:rowOff>
    </xdr:from>
    <xdr:to>
      <xdr:col>10</xdr:col>
      <xdr:colOff>165100</xdr:colOff>
      <xdr:row>102</xdr:row>
      <xdr:rowOff>131572</xdr:rowOff>
    </xdr:to>
    <xdr:sp macro="" textlink="">
      <xdr:nvSpPr>
        <xdr:cNvPr id="420" name="楕円 419">
          <a:extLst>
            <a:ext uri="{FF2B5EF4-FFF2-40B4-BE49-F238E27FC236}">
              <a16:creationId xmlns:a16="http://schemas.microsoft.com/office/drawing/2014/main" id="{00000000-0008-0000-0100-0000A4010000}"/>
            </a:ext>
          </a:extLst>
        </xdr:cNvPr>
        <xdr:cNvSpPr/>
      </xdr:nvSpPr>
      <xdr:spPr>
        <a:xfrm>
          <a:off x="1968500" y="175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80772</xdr:rowOff>
    </xdr:from>
    <xdr:to>
      <xdr:col>15</xdr:col>
      <xdr:colOff>50800</xdr:colOff>
      <xdr:row>102</xdr:row>
      <xdr:rowOff>121920</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2019300" y="175686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109982</xdr:rowOff>
    </xdr:from>
    <xdr:to>
      <xdr:col>6</xdr:col>
      <xdr:colOff>38100</xdr:colOff>
      <xdr:row>103</xdr:row>
      <xdr:rowOff>40132</xdr:rowOff>
    </xdr:to>
    <xdr:sp macro="" textlink="">
      <xdr:nvSpPr>
        <xdr:cNvPr id="422" name="楕円 421">
          <a:extLst>
            <a:ext uri="{FF2B5EF4-FFF2-40B4-BE49-F238E27FC236}">
              <a16:creationId xmlns:a16="http://schemas.microsoft.com/office/drawing/2014/main" id="{00000000-0008-0000-0100-0000A6010000}"/>
            </a:ext>
          </a:extLst>
        </xdr:cNvPr>
        <xdr:cNvSpPr/>
      </xdr:nvSpPr>
      <xdr:spPr>
        <a:xfrm>
          <a:off x="1079500" y="1759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80772</xdr:rowOff>
    </xdr:from>
    <xdr:to>
      <xdr:col>10</xdr:col>
      <xdr:colOff>114300</xdr:colOff>
      <xdr:row>102</xdr:row>
      <xdr:rowOff>160782</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flipV="1">
          <a:off x="1130300" y="17568672"/>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51833</xdr:rowOff>
    </xdr:from>
    <xdr:ext cx="405111" cy="259045"/>
    <xdr:sp macro="" textlink="">
      <xdr:nvSpPr>
        <xdr:cNvPr id="424" name="n_1aveValue【港湾・漁港】&#10;有形固定資産減価償却率">
          <a:extLst>
            <a:ext uri="{FF2B5EF4-FFF2-40B4-BE49-F238E27FC236}">
              <a16:creationId xmlns:a16="http://schemas.microsoft.com/office/drawing/2014/main" id="{00000000-0008-0000-0100-0000A8010000}"/>
            </a:ext>
          </a:extLst>
        </xdr:cNvPr>
        <xdr:cNvSpPr txBox="1"/>
      </xdr:nvSpPr>
      <xdr:spPr>
        <a:xfrm>
          <a:off x="3582044" y="1805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170959</xdr:rowOff>
    </xdr:from>
    <xdr:ext cx="405111" cy="259045"/>
    <xdr:sp macro="" textlink="">
      <xdr:nvSpPr>
        <xdr:cNvPr id="425" name="n_2aveValue【港湾・漁港】&#10;有形固定資産減価償却率">
          <a:extLst>
            <a:ext uri="{FF2B5EF4-FFF2-40B4-BE49-F238E27FC236}">
              <a16:creationId xmlns:a16="http://schemas.microsoft.com/office/drawing/2014/main" id="{00000000-0008-0000-0100-0000A9010000}"/>
            </a:ext>
          </a:extLst>
        </xdr:cNvPr>
        <xdr:cNvSpPr txBox="1"/>
      </xdr:nvSpPr>
      <xdr:spPr>
        <a:xfrm>
          <a:off x="2705744" y="1731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51833</xdr:rowOff>
    </xdr:from>
    <xdr:ext cx="405111" cy="259045"/>
    <xdr:sp macro="" textlink="">
      <xdr:nvSpPr>
        <xdr:cNvPr id="426" name="n_3aveValue【港湾・漁港】&#10;有形固定資産減価償却率">
          <a:extLst>
            <a:ext uri="{FF2B5EF4-FFF2-40B4-BE49-F238E27FC236}">
              <a16:creationId xmlns:a16="http://schemas.microsoft.com/office/drawing/2014/main" id="{00000000-0008-0000-0100-0000AA010000}"/>
            </a:ext>
          </a:extLst>
        </xdr:cNvPr>
        <xdr:cNvSpPr txBox="1"/>
      </xdr:nvSpPr>
      <xdr:spPr>
        <a:xfrm>
          <a:off x="1816744" y="1788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42690</xdr:rowOff>
    </xdr:from>
    <xdr:ext cx="405111" cy="259045"/>
    <xdr:sp macro="" textlink="">
      <xdr:nvSpPr>
        <xdr:cNvPr id="427" name="n_4aveValue【港湾・漁港】&#10;有形固定資産減価償却率">
          <a:extLst>
            <a:ext uri="{FF2B5EF4-FFF2-40B4-BE49-F238E27FC236}">
              <a16:creationId xmlns:a16="http://schemas.microsoft.com/office/drawing/2014/main" id="{00000000-0008-0000-0100-0000AB010000}"/>
            </a:ext>
          </a:extLst>
        </xdr:cNvPr>
        <xdr:cNvSpPr txBox="1"/>
      </xdr:nvSpPr>
      <xdr:spPr>
        <a:xfrm>
          <a:off x="927744" y="1787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84090</xdr:rowOff>
    </xdr:from>
    <xdr:ext cx="405111" cy="259045"/>
    <xdr:sp macro="" textlink="">
      <xdr:nvSpPr>
        <xdr:cNvPr id="428" name="n_1mainValue【港湾・漁港】&#10;有形固定資産減価償却率">
          <a:extLst>
            <a:ext uri="{FF2B5EF4-FFF2-40B4-BE49-F238E27FC236}">
              <a16:creationId xmlns:a16="http://schemas.microsoft.com/office/drawing/2014/main" id="{00000000-0008-0000-0100-0000AC010000}"/>
            </a:ext>
          </a:extLst>
        </xdr:cNvPr>
        <xdr:cNvSpPr txBox="1"/>
      </xdr:nvSpPr>
      <xdr:spPr>
        <a:xfrm>
          <a:off x="3582044" y="1722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163847</xdr:rowOff>
    </xdr:from>
    <xdr:ext cx="405111" cy="259045"/>
    <xdr:sp macro="" textlink="">
      <xdr:nvSpPr>
        <xdr:cNvPr id="429" name="n_2mainValue【港湾・漁港】&#10;有形固定資産減価償却率">
          <a:extLst>
            <a:ext uri="{FF2B5EF4-FFF2-40B4-BE49-F238E27FC236}">
              <a16:creationId xmlns:a16="http://schemas.microsoft.com/office/drawing/2014/main" id="{00000000-0008-0000-0100-0000AD010000}"/>
            </a:ext>
          </a:extLst>
        </xdr:cNvPr>
        <xdr:cNvSpPr txBox="1"/>
      </xdr:nvSpPr>
      <xdr:spPr>
        <a:xfrm>
          <a:off x="27057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148099</xdr:rowOff>
    </xdr:from>
    <xdr:ext cx="405111" cy="259045"/>
    <xdr:sp macro="" textlink="">
      <xdr:nvSpPr>
        <xdr:cNvPr id="430" name="n_3mainValue【港湾・漁港】&#10;有形固定資産減価償却率">
          <a:extLst>
            <a:ext uri="{FF2B5EF4-FFF2-40B4-BE49-F238E27FC236}">
              <a16:creationId xmlns:a16="http://schemas.microsoft.com/office/drawing/2014/main" id="{00000000-0008-0000-0100-0000AE010000}"/>
            </a:ext>
          </a:extLst>
        </xdr:cNvPr>
        <xdr:cNvSpPr txBox="1"/>
      </xdr:nvSpPr>
      <xdr:spPr>
        <a:xfrm>
          <a:off x="1816744" y="1729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56659</xdr:rowOff>
    </xdr:from>
    <xdr:ext cx="405111" cy="259045"/>
    <xdr:sp macro="" textlink="">
      <xdr:nvSpPr>
        <xdr:cNvPr id="431" name="n_4mainValue【港湾・漁港】&#10;有形固定資産減価償却率">
          <a:extLst>
            <a:ext uri="{FF2B5EF4-FFF2-40B4-BE49-F238E27FC236}">
              <a16:creationId xmlns:a16="http://schemas.microsoft.com/office/drawing/2014/main" id="{00000000-0008-0000-0100-0000AF010000}"/>
            </a:ext>
          </a:extLst>
        </xdr:cNvPr>
        <xdr:cNvSpPr txBox="1"/>
      </xdr:nvSpPr>
      <xdr:spPr>
        <a:xfrm>
          <a:off x="927744" y="17373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00000000-0008-0000-0100-0000B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00000000-0008-0000-0100-0000B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a:extLst>
            <a:ext uri="{FF2B5EF4-FFF2-40B4-BE49-F238E27FC236}">
              <a16:creationId xmlns:a16="http://schemas.microsoft.com/office/drawing/2014/main" id="{00000000-0008-0000-0100-0000C4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121310</xdr:rowOff>
    </xdr:from>
    <xdr:to>
      <xdr:col>54</xdr:col>
      <xdr:colOff>189865</xdr:colOff>
      <xdr:row>108</xdr:row>
      <xdr:rowOff>71168</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flipV="1">
          <a:off x="10476865" y="17437760"/>
          <a:ext cx="0" cy="1150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74995</xdr:rowOff>
    </xdr:from>
    <xdr:ext cx="534377" cy="259045"/>
    <xdr:sp macro="" textlink="">
      <xdr:nvSpPr>
        <xdr:cNvPr id="454" name="【港湾・漁港】&#10;一人当たり有形固定資産（償却資産）額最小値テキスト">
          <a:extLst>
            <a:ext uri="{FF2B5EF4-FFF2-40B4-BE49-F238E27FC236}">
              <a16:creationId xmlns:a16="http://schemas.microsoft.com/office/drawing/2014/main" id="{00000000-0008-0000-0100-0000C6010000}"/>
            </a:ext>
          </a:extLst>
        </xdr:cNvPr>
        <xdr:cNvSpPr txBox="1"/>
      </xdr:nvSpPr>
      <xdr:spPr>
        <a:xfrm>
          <a:off x="10515600" y="1859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71168</xdr:rowOff>
    </xdr:from>
    <xdr:to>
      <xdr:col>55</xdr:col>
      <xdr:colOff>88900</xdr:colOff>
      <xdr:row>108</xdr:row>
      <xdr:rowOff>71168</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10388600" y="1858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67987</xdr:rowOff>
    </xdr:from>
    <xdr:ext cx="690189" cy="259045"/>
    <xdr:sp macro="" textlink="">
      <xdr:nvSpPr>
        <xdr:cNvPr id="456" name="【港湾・漁港】&#10;一人当たり有形固定資産（償却資産）額最大値テキスト">
          <a:extLst>
            <a:ext uri="{FF2B5EF4-FFF2-40B4-BE49-F238E27FC236}">
              <a16:creationId xmlns:a16="http://schemas.microsoft.com/office/drawing/2014/main" id="{00000000-0008-0000-0100-0000C8010000}"/>
            </a:ext>
          </a:extLst>
        </xdr:cNvPr>
        <xdr:cNvSpPr txBox="1"/>
      </xdr:nvSpPr>
      <xdr:spPr>
        <a:xfrm>
          <a:off x="10515600" y="172129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121310</xdr:rowOff>
    </xdr:from>
    <xdr:to>
      <xdr:col>55</xdr:col>
      <xdr:colOff>88900</xdr:colOff>
      <xdr:row>101</xdr:row>
      <xdr:rowOff>121310</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0388600" y="17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26573</xdr:rowOff>
    </xdr:from>
    <xdr:ext cx="599010" cy="259045"/>
    <xdr:sp macro="" textlink="">
      <xdr:nvSpPr>
        <xdr:cNvPr id="458" name="【港湾・漁港】&#10;一人当たり有形固定資産（償却資産）額平均値テキスト">
          <a:extLst>
            <a:ext uri="{FF2B5EF4-FFF2-40B4-BE49-F238E27FC236}">
              <a16:creationId xmlns:a16="http://schemas.microsoft.com/office/drawing/2014/main" id="{00000000-0008-0000-0100-0000CA010000}"/>
            </a:ext>
          </a:extLst>
        </xdr:cNvPr>
        <xdr:cNvSpPr txBox="1"/>
      </xdr:nvSpPr>
      <xdr:spPr>
        <a:xfrm>
          <a:off x="10515600" y="182002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3696</xdr:rowOff>
    </xdr:from>
    <xdr:to>
      <xdr:col>55</xdr:col>
      <xdr:colOff>50800</xdr:colOff>
      <xdr:row>107</xdr:row>
      <xdr:rowOff>105296</xdr:rowOff>
    </xdr:to>
    <xdr:sp macro="" textlink="">
      <xdr:nvSpPr>
        <xdr:cNvPr id="459" name="フローチャート: 判断 458">
          <a:extLst>
            <a:ext uri="{FF2B5EF4-FFF2-40B4-BE49-F238E27FC236}">
              <a16:creationId xmlns:a16="http://schemas.microsoft.com/office/drawing/2014/main" id="{00000000-0008-0000-0100-0000CB010000}"/>
            </a:ext>
          </a:extLst>
        </xdr:cNvPr>
        <xdr:cNvSpPr/>
      </xdr:nvSpPr>
      <xdr:spPr>
        <a:xfrm>
          <a:off x="10426700" y="1834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136976</xdr:rowOff>
    </xdr:from>
    <xdr:to>
      <xdr:col>50</xdr:col>
      <xdr:colOff>165100</xdr:colOff>
      <xdr:row>107</xdr:row>
      <xdr:rowOff>67126</xdr:rowOff>
    </xdr:to>
    <xdr:sp macro="" textlink="">
      <xdr:nvSpPr>
        <xdr:cNvPr id="460" name="フローチャート: 判断 459">
          <a:extLst>
            <a:ext uri="{FF2B5EF4-FFF2-40B4-BE49-F238E27FC236}">
              <a16:creationId xmlns:a16="http://schemas.microsoft.com/office/drawing/2014/main" id="{00000000-0008-0000-0100-0000CC010000}"/>
            </a:ext>
          </a:extLst>
        </xdr:cNvPr>
        <xdr:cNvSpPr/>
      </xdr:nvSpPr>
      <xdr:spPr>
        <a:xfrm>
          <a:off x="9588500" y="1831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4502</xdr:rowOff>
    </xdr:from>
    <xdr:to>
      <xdr:col>46</xdr:col>
      <xdr:colOff>38100</xdr:colOff>
      <xdr:row>107</xdr:row>
      <xdr:rowOff>106102</xdr:rowOff>
    </xdr:to>
    <xdr:sp macro="" textlink="">
      <xdr:nvSpPr>
        <xdr:cNvPr id="461" name="フローチャート: 判断 460">
          <a:extLst>
            <a:ext uri="{FF2B5EF4-FFF2-40B4-BE49-F238E27FC236}">
              <a16:creationId xmlns:a16="http://schemas.microsoft.com/office/drawing/2014/main" id="{00000000-0008-0000-0100-0000CD010000}"/>
            </a:ext>
          </a:extLst>
        </xdr:cNvPr>
        <xdr:cNvSpPr/>
      </xdr:nvSpPr>
      <xdr:spPr>
        <a:xfrm>
          <a:off x="8699500" y="1834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51039</xdr:rowOff>
    </xdr:from>
    <xdr:to>
      <xdr:col>41</xdr:col>
      <xdr:colOff>101600</xdr:colOff>
      <xdr:row>107</xdr:row>
      <xdr:rowOff>152639</xdr:rowOff>
    </xdr:to>
    <xdr:sp macro="" textlink="">
      <xdr:nvSpPr>
        <xdr:cNvPr id="462" name="フローチャート: 判断 461">
          <a:extLst>
            <a:ext uri="{FF2B5EF4-FFF2-40B4-BE49-F238E27FC236}">
              <a16:creationId xmlns:a16="http://schemas.microsoft.com/office/drawing/2014/main" id="{00000000-0008-0000-0100-0000CE010000}"/>
            </a:ext>
          </a:extLst>
        </xdr:cNvPr>
        <xdr:cNvSpPr/>
      </xdr:nvSpPr>
      <xdr:spPr>
        <a:xfrm>
          <a:off x="7810500" y="1839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53539</xdr:rowOff>
    </xdr:from>
    <xdr:to>
      <xdr:col>36</xdr:col>
      <xdr:colOff>165100</xdr:colOff>
      <xdr:row>107</xdr:row>
      <xdr:rowOff>155139</xdr:rowOff>
    </xdr:to>
    <xdr:sp macro="" textlink="">
      <xdr:nvSpPr>
        <xdr:cNvPr id="463" name="フローチャート: 判断 462">
          <a:extLst>
            <a:ext uri="{FF2B5EF4-FFF2-40B4-BE49-F238E27FC236}">
              <a16:creationId xmlns:a16="http://schemas.microsoft.com/office/drawing/2014/main" id="{00000000-0008-0000-0100-0000CF010000}"/>
            </a:ext>
          </a:extLst>
        </xdr:cNvPr>
        <xdr:cNvSpPr/>
      </xdr:nvSpPr>
      <xdr:spPr>
        <a:xfrm>
          <a:off x="6921500" y="1839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12993</xdr:rowOff>
    </xdr:from>
    <xdr:to>
      <xdr:col>55</xdr:col>
      <xdr:colOff>50800</xdr:colOff>
      <xdr:row>108</xdr:row>
      <xdr:rowOff>114593</xdr:rowOff>
    </xdr:to>
    <xdr:sp macro="" textlink="">
      <xdr:nvSpPr>
        <xdr:cNvPr id="469" name="楕円 468">
          <a:extLst>
            <a:ext uri="{FF2B5EF4-FFF2-40B4-BE49-F238E27FC236}">
              <a16:creationId xmlns:a16="http://schemas.microsoft.com/office/drawing/2014/main" id="{00000000-0008-0000-0100-0000D5010000}"/>
            </a:ext>
          </a:extLst>
        </xdr:cNvPr>
        <xdr:cNvSpPr/>
      </xdr:nvSpPr>
      <xdr:spPr>
        <a:xfrm>
          <a:off x="10426700" y="1852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99370</xdr:rowOff>
    </xdr:from>
    <xdr:ext cx="534377" cy="259045"/>
    <xdr:sp macro="" textlink="">
      <xdr:nvSpPr>
        <xdr:cNvPr id="470" name="【港湾・漁港】&#10;一人当たり有形固定資産（償却資産）額該当値テキスト">
          <a:extLst>
            <a:ext uri="{FF2B5EF4-FFF2-40B4-BE49-F238E27FC236}">
              <a16:creationId xmlns:a16="http://schemas.microsoft.com/office/drawing/2014/main" id="{00000000-0008-0000-0100-0000D6010000}"/>
            </a:ext>
          </a:extLst>
        </xdr:cNvPr>
        <xdr:cNvSpPr txBox="1"/>
      </xdr:nvSpPr>
      <xdr:spPr>
        <a:xfrm>
          <a:off x="10515600" y="1844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13346</xdr:rowOff>
    </xdr:from>
    <xdr:to>
      <xdr:col>50</xdr:col>
      <xdr:colOff>165100</xdr:colOff>
      <xdr:row>108</xdr:row>
      <xdr:rowOff>114946</xdr:rowOff>
    </xdr:to>
    <xdr:sp macro="" textlink="">
      <xdr:nvSpPr>
        <xdr:cNvPr id="471" name="楕円 470">
          <a:extLst>
            <a:ext uri="{FF2B5EF4-FFF2-40B4-BE49-F238E27FC236}">
              <a16:creationId xmlns:a16="http://schemas.microsoft.com/office/drawing/2014/main" id="{00000000-0008-0000-0100-0000D7010000}"/>
            </a:ext>
          </a:extLst>
        </xdr:cNvPr>
        <xdr:cNvSpPr/>
      </xdr:nvSpPr>
      <xdr:spPr>
        <a:xfrm>
          <a:off x="9588500" y="1852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63793</xdr:rowOff>
    </xdr:from>
    <xdr:to>
      <xdr:col>55</xdr:col>
      <xdr:colOff>0</xdr:colOff>
      <xdr:row>108</xdr:row>
      <xdr:rowOff>64146</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flipV="1">
          <a:off x="9639300" y="18580393"/>
          <a:ext cx="838200" cy="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14663</xdr:rowOff>
    </xdr:from>
    <xdr:to>
      <xdr:col>46</xdr:col>
      <xdr:colOff>38100</xdr:colOff>
      <xdr:row>108</xdr:row>
      <xdr:rowOff>116263</xdr:rowOff>
    </xdr:to>
    <xdr:sp macro="" textlink="">
      <xdr:nvSpPr>
        <xdr:cNvPr id="473" name="楕円 472">
          <a:extLst>
            <a:ext uri="{FF2B5EF4-FFF2-40B4-BE49-F238E27FC236}">
              <a16:creationId xmlns:a16="http://schemas.microsoft.com/office/drawing/2014/main" id="{00000000-0008-0000-0100-0000D9010000}"/>
            </a:ext>
          </a:extLst>
        </xdr:cNvPr>
        <xdr:cNvSpPr/>
      </xdr:nvSpPr>
      <xdr:spPr>
        <a:xfrm>
          <a:off x="8699500" y="1853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64146</xdr:rowOff>
    </xdr:from>
    <xdr:to>
      <xdr:col>50</xdr:col>
      <xdr:colOff>114300</xdr:colOff>
      <xdr:row>108</xdr:row>
      <xdr:rowOff>65463</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flipV="1">
          <a:off x="8750300" y="18580746"/>
          <a:ext cx="889000" cy="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14619</xdr:rowOff>
    </xdr:from>
    <xdr:to>
      <xdr:col>41</xdr:col>
      <xdr:colOff>101600</xdr:colOff>
      <xdr:row>108</xdr:row>
      <xdr:rowOff>116219</xdr:rowOff>
    </xdr:to>
    <xdr:sp macro="" textlink="">
      <xdr:nvSpPr>
        <xdr:cNvPr id="475" name="楕円 474">
          <a:extLst>
            <a:ext uri="{FF2B5EF4-FFF2-40B4-BE49-F238E27FC236}">
              <a16:creationId xmlns:a16="http://schemas.microsoft.com/office/drawing/2014/main" id="{00000000-0008-0000-0100-0000DB010000}"/>
            </a:ext>
          </a:extLst>
        </xdr:cNvPr>
        <xdr:cNvSpPr/>
      </xdr:nvSpPr>
      <xdr:spPr>
        <a:xfrm>
          <a:off x="7810500" y="1853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65419</xdr:rowOff>
    </xdr:from>
    <xdr:to>
      <xdr:col>45</xdr:col>
      <xdr:colOff>177800</xdr:colOff>
      <xdr:row>108</xdr:row>
      <xdr:rowOff>65463</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7861300" y="18582019"/>
          <a:ext cx="889000" cy="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15588</xdr:rowOff>
    </xdr:from>
    <xdr:to>
      <xdr:col>36</xdr:col>
      <xdr:colOff>165100</xdr:colOff>
      <xdr:row>108</xdr:row>
      <xdr:rowOff>117188</xdr:rowOff>
    </xdr:to>
    <xdr:sp macro="" textlink="">
      <xdr:nvSpPr>
        <xdr:cNvPr id="477" name="楕円 476">
          <a:extLst>
            <a:ext uri="{FF2B5EF4-FFF2-40B4-BE49-F238E27FC236}">
              <a16:creationId xmlns:a16="http://schemas.microsoft.com/office/drawing/2014/main" id="{00000000-0008-0000-0100-0000DD010000}"/>
            </a:ext>
          </a:extLst>
        </xdr:cNvPr>
        <xdr:cNvSpPr/>
      </xdr:nvSpPr>
      <xdr:spPr>
        <a:xfrm>
          <a:off x="6921500" y="1853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65419</xdr:rowOff>
    </xdr:from>
    <xdr:to>
      <xdr:col>41</xdr:col>
      <xdr:colOff>50800</xdr:colOff>
      <xdr:row>108</xdr:row>
      <xdr:rowOff>66388</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flipV="1">
          <a:off x="6972300" y="18582019"/>
          <a:ext cx="889000" cy="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83653</xdr:rowOff>
    </xdr:from>
    <xdr:ext cx="599010" cy="259045"/>
    <xdr:sp macro="" textlink="">
      <xdr:nvSpPr>
        <xdr:cNvPr id="479" name="n_1aveValue【港湾・漁港】&#10;一人当たり有形固定資産（償却資産）額">
          <a:extLst>
            <a:ext uri="{FF2B5EF4-FFF2-40B4-BE49-F238E27FC236}">
              <a16:creationId xmlns:a16="http://schemas.microsoft.com/office/drawing/2014/main" id="{00000000-0008-0000-0100-0000DF010000}"/>
            </a:ext>
          </a:extLst>
        </xdr:cNvPr>
        <xdr:cNvSpPr txBox="1"/>
      </xdr:nvSpPr>
      <xdr:spPr>
        <a:xfrm>
          <a:off x="9327095" y="18085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122629</xdr:rowOff>
    </xdr:from>
    <xdr:ext cx="599010" cy="259045"/>
    <xdr:sp macro="" textlink="">
      <xdr:nvSpPr>
        <xdr:cNvPr id="480" name="n_2aveValue【港湾・漁港】&#10;一人当たり有形固定資産（償却資産）額">
          <a:extLst>
            <a:ext uri="{FF2B5EF4-FFF2-40B4-BE49-F238E27FC236}">
              <a16:creationId xmlns:a16="http://schemas.microsoft.com/office/drawing/2014/main" id="{00000000-0008-0000-0100-0000E0010000}"/>
            </a:ext>
          </a:extLst>
        </xdr:cNvPr>
        <xdr:cNvSpPr txBox="1"/>
      </xdr:nvSpPr>
      <xdr:spPr>
        <a:xfrm>
          <a:off x="8450795" y="18124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169166</xdr:rowOff>
    </xdr:from>
    <xdr:ext cx="599010" cy="259045"/>
    <xdr:sp macro="" textlink="">
      <xdr:nvSpPr>
        <xdr:cNvPr id="481" name="n_3aveValue【港湾・漁港】&#10;一人当たり有形固定資産（償却資産）額">
          <a:extLst>
            <a:ext uri="{FF2B5EF4-FFF2-40B4-BE49-F238E27FC236}">
              <a16:creationId xmlns:a16="http://schemas.microsoft.com/office/drawing/2014/main" id="{00000000-0008-0000-0100-0000E1010000}"/>
            </a:ext>
          </a:extLst>
        </xdr:cNvPr>
        <xdr:cNvSpPr txBox="1"/>
      </xdr:nvSpPr>
      <xdr:spPr>
        <a:xfrm>
          <a:off x="7561795" y="18171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216</xdr:rowOff>
    </xdr:from>
    <xdr:ext cx="599010" cy="259045"/>
    <xdr:sp macro="" textlink="">
      <xdr:nvSpPr>
        <xdr:cNvPr id="482" name="n_4aveValue【港湾・漁港】&#10;一人当たり有形固定資産（償却資産）額">
          <a:extLst>
            <a:ext uri="{FF2B5EF4-FFF2-40B4-BE49-F238E27FC236}">
              <a16:creationId xmlns:a16="http://schemas.microsoft.com/office/drawing/2014/main" id="{00000000-0008-0000-0100-0000E2010000}"/>
            </a:ext>
          </a:extLst>
        </xdr:cNvPr>
        <xdr:cNvSpPr txBox="1"/>
      </xdr:nvSpPr>
      <xdr:spPr>
        <a:xfrm>
          <a:off x="6672795" y="1817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106073</xdr:rowOff>
    </xdr:from>
    <xdr:ext cx="534377" cy="259045"/>
    <xdr:sp macro="" textlink="">
      <xdr:nvSpPr>
        <xdr:cNvPr id="483" name="n_1mainValue【港湾・漁港】&#10;一人当たり有形固定資産（償却資産）額">
          <a:extLst>
            <a:ext uri="{FF2B5EF4-FFF2-40B4-BE49-F238E27FC236}">
              <a16:creationId xmlns:a16="http://schemas.microsoft.com/office/drawing/2014/main" id="{00000000-0008-0000-0100-0000E3010000}"/>
            </a:ext>
          </a:extLst>
        </xdr:cNvPr>
        <xdr:cNvSpPr txBox="1"/>
      </xdr:nvSpPr>
      <xdr:spPr>
        <a:xfrm>
          <a:off x="9359411" y="1862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107390</xdr:rowOff>
    </xdr:from>
    <xdr:ext cx="534377" cy="259045"/>
    <xdr:sp macro="" textlink="">
      <xdr:nvSpPr>
        <xdr:cNvPr id="484" name="n_2mainValue【港湾・漁港】&#10;一人当たり有形固定資産（償却資産）額">
          <a:extLst>
            <a:ext uri="{FF2B5EF4-FFF2-40B4-BE49-F238E27FC236}">
              <a16:creationId xmlns:a16="http://schemas.microsoft.com/office/drawing/2014/main" id="{00000000-0008-0000-0100-0000E4010000}"/>
            </a:ext>
          </a:extLst>
        </xdr:cNvPr>
        <xdr:cNvSpPr txBox="1"/>
      </xdr:nvSpPr>
      <xdr:spPr>
        <a:xfrm>
          <a:off x="8483111" y="1862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107346</xdr:rowOff>
    </xdr:from>
    <xdr:ext cx="534377" cy="259045"/>
    <xdr:sp macro="" textlink="">
      <xdr:nvSpPr>
        <xdr:cNvPr id="485" name="n_3mainValue【港湾・漁港】&#10;一人当たり有形固定資産（償却資産）額">
          <a:extLst>
            <a:ext uri="{FF2B5EF4-FFF2-40B4-BE49-F238E27FC236}">
              <a16:creationId xmlns:a16="http://schemas.microsoft.com/office/drawing/2014/main" id="{00000000-0008-0000-0100-0000E5010000}"/>
            </a:ext>
          </a:extLst>
        </xdr:cNvPr>
        <xdr:cNvSpPr txBox="1"/>
      </xdr:nvSpPr>
      <xdr:spPr>
        <a:xfrm>
          <a:off x="7594111" y="1862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108315</xdr:rowOff>
    </xdr:from>
    <xdr:ext cx="534377" cy="259045"/>
    <xdr:sp macro="" textlink="">
      <xdr:nvSpPr>
        <xdr:cNvPr id="486" name="n_4mainValue【港湾・漁港】&#10;一人当たり有形固定資産（償却資産）額">
          <a:extLst>
            <a:ext uri="{FF2B5EF4-FFF2-40B4-BE49-F238E27FC236}">
              <a16:creationId xmlns:a16="http://schemas.microsoft.com/office/drawing/2014/main" id="{00000000-0008-0000-0100-0000E6010000}"/>
            </a:ext>
          </a:extLst>
        </xdr:cNvPr>
        <xdr:cNvSpPr txBox="1"/>
      </xdr:nvSpPr>
      <xdr:spPr>
        <a:xfrm>
          <a:off x="6705111" y="1862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a:extLst>
            <a:ext uri="{FF2B5EF4-FFF2-40B4-BE49-F238E27FC236}">
              <a16:creationId xmlns:a16="http://schemas.microsoft.com/office/drawing/2014/main" id="{00000000-0008-0000-0100-0000E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a:extLst>
            <a:ext uri="{FF2B5EF4-FFF2-40B4-BE49-F238E27FC236}">
              <a16:creationId xmlns:a16="http://schemas.microsoft.com/office/drawing/2014/main" id="{00000000-0008-0000-0100-0000E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a:extLst>
            <a:ext uri="{FF2B5EF4-FFF2-40B4-BE49-F238E27FC236}">
              <a16:creationId xmlns:a16="http://schemas.microsoft.com/office/drawing/2014/main" id="{00000000-0008-0000-0100-0000E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1" name="【認定こども園・幼稚園・保育所】&#10;有形固定資産減価償却率グラフ枠">
          <a:extLst>
            <a:ext uri="{FF2B5EF4-FFF2-40B4-BE49-F238E27FC236}">
              <a16:creationId xmlns:a16="http://schemas.microsoft.com/office/drawing/2014/main" id="{00000000-0008-0000-0100-0000F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42</xdr:row>
      <xdr:rowOff>92528</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flipV="1">
          <a:off x="16318864" y="579283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3" name="【認定こども園・幼稚園・保育所】&#10;有形固定資産減価償却率最小値テキスト">
          <a:extLst>
            <a:ext uri="{FF2B5EF4-FFF2-40B4-BE49-F238E27FC236}">
              <a16:creationId xmlns:a16="http://schemas.microsoft.com/office/drawing/2014/main" id="{00000000-0008-0000-0100-00000102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340478" cy="259045"/>
    <xdr:sp macro="" textlink="">
      <xdr:nvSpPr>
        <xdr:cNvPr id="515" name="【認定こども園・幼稚園・保育所】&#10;有形固定資産減価償却率最大値テキスト">
          <a:extLst>
            <a:ext uri="{FF2B5EF4-FFF2-40B4-BE49-F238E27FC236}">
              <a16:creationId xmlns:a16="http://schemas.microsoft.com/office/drawing/2014/main" id="{00000000-0008-0000-0100-000003020000}"/>
            </a:ext>
          </a:extLst>
        </xdr:cNvPr>
        <xdr:cNvSpPr txBox="1"/>
      </xdr:nvSpPr>
      <xdr:spPr>
        <a:xfrm>
          <a:off x="16357600" y="556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111958</xdr:rowOff>
    </xdr:from>
    <xdr:ext cx="405111" cy="259045"/>
    <xdr:sp macro="" textlink="">
      <xdr:nvSpPr>
        <xdr:cNvPr id="517" name="【認定こども園・幼稚園・保育所】&#10;有形固定資産減価償却率平均値テキスト">
          <a:extLst>
            <a:ext uri="{FF2B5EF4-FFF2-40B4-BE49-F238E27FC236}">
              <a16:creationId xmlns:a16="http://schemas.microsoft.com/office/drawing/2014/main" id="{00000000-0008-0000-0100-000005020000}"/>
            </a:ext>
          </a:extLst>
        </xdr:cNvPr>
        <xdr:cNvSpPr txBox="1"/>
      </xdr:nvSpPr>
      <xdr:spPr>
        <a:xfrm>
          <a:off x="16357600" y="6455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518" name="フローチャート: 判断 517">
          <a:extLst>
            <a:ext uri="{FF2B5EF4-FFF2-40B4-BE49-F238E27FC236}">
              <a16:creationId xmlns:a16="http://schemas.microsoft.com/office/drawing/2014/main" id="{00000000-0008-0000-0100-000006020000}"/>
            </a:ext>
          </a:extLst>
        </xdr:cNvPr>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23767</xdr:rowOff>
    </xdr:from>
    <xdr:to>
      <xdr:col>81</xdr:col>
      <xdr:colOff>101600</xdr:colOff>
      <xdr:row>38</xdr:row>
      <xdr:rowOff>125367</xdr:rowOff>
    </xdr:to>
    <xdr:sp macro="" textlink="">
      <xdr:nvSpPr>
        <xdr:cNvPr id="519" name="フローチャート: 判断 518">
          <a:extLst>
            <a:ext uri="{FF2B5EF4-FFF2-40B4-BE49-F238E27FC236}">
              <a16:creationId xmlns:a16="http://schemas.microsoft.com/office/drawing/2014/main" id="{00000000-0008-0000-0100-000007020000}"/>
            </a:ext>
          </a:extLst>
        </xdr:cNvPr>
        <xdr:cNvSpPr/>
      </xdr:nvSpPr>
      <xdr:spPr>
        <a:xfrm>
          <a:off x="15430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56424</xdr:rowOff>
    </xdr:from>
    <xdr:to>
      <xdr:col>76</xdr:col>
      <xdr:colOff>165100</xdr:colOff>
      <xdr:row>38</xdr:row>
      <xdr:rowOff>158024</xdr:rowOff>
    </xdr:to>
    <xdr:sp macro="" textlink="">
      <xdr:nvSpPr>
        <xdr:cNvPr id="520" name="フローチャート: 判断 519">
          <a:extLst>
            <a:ext uri="{FF2B5EF4-FFF2-40B4-BE49-F238E27FC236}">
              <a16:creationId xmlns:a16="http://schemas.microsoft.com/office/drawing/2014/main" id="{00000000-0008-0000-0100-000008020000}"/>
            </a:ext>
          </a:extLst>
        </xdr:cNvPr>
        <xdr:cNvSpPr/>
      </xdr:nvSpPr>
      <xdr:spPr>
        <a:xfrm>
          <a:off x="14541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69487</xdr:rowOff>
    </xdr:from>
    <xdr:to>
      <xdr:col>72</xdr:col>
      <xdr:colOff>38100</xdr:colOff>
      <xdr:row>38</xdr:row>
      <xdr:rowOff>171087</xdr:rowOff>
    </xdr:to>
    <xdr:sp macro="" textlink="">
      <xdr:nvSpPr>
        <xdr:cNvPr id="521" name="フローチャート: 判断 520">
          <a:extLst>
            <a:ext uri="{FF2B5EF4-FFF2-40B4-BE49-F238E27FC236}">
              <a16:creationId xmlns:a16="http://schemas.microsoft.com/office/drawing/2014/main" id="{00000000-0008-0000-0100-000009020000}"/>
            </a:ext>
          </a:extLst>
        </xdr:cNvPr>
        <xdr:cNvSpPr/>
      </xdr:nvSpPr>
      <xdr:spPr>
        <a:xfrm>
          <a:off x="13652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107043</xdr:rowOff>
    </xdr:from>
    <xdr:to>
      <xdr:col>67</xdr:col>
      <xdr:colOff>101600</xdr:colOff>
      <xdr:row>39</xdr:row>
      <xdr:rowOff>37193</xdr:rowOff>
    </xdr:to>
    <xdr:sp macro="" textlink="">
      <xdr:nvSpPr>
        <xdr:cNvPr id="522" name="フローチャート: 判断 521">
          <a:extLst>
            <a:ext uri="{FF2B5EF4-FFF2-40B4-BE49-F238E27FC236}">
              <a16:creationId xmlns:a16="http://schemas.microsoft.com/office/drawing/2014/main" id="{00000000-0008-0000-0100-00000A020000}"/>
            </a:ext>
          </a:extLst>
        </xdr:cNvPr>
        <xdr:cNvSpPr/>
      </xdr:nvSpPr>
      <xdr:spPr>
        <a:xfrm>
          <a:off x="1276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66222</xdr:rowOff>
    </xdr:from>
    <xdr:to>
      <xdr:col>85</xdr:col>
      <xdr:colOff>177800</xdr:colOff>
      <xdr:row>41</xdr:row>
      <xdr:rowOff>167822</xdr:rowOff>
    </xdr:to>
    <xdr:sp macro="" textlink="">
      <xdr:nvSpPr>
        <xdr:cNvPr id="528" name="楕円 527">
          <a:extLst>
            <a:ext uri="{FF2B5EF4-FFF2-40B4-BE49-F238E27FC236}">
              <a16:creationId xmlns:a16="http://schemas.microsoft.com/office/drawing/2014/main" id="{00000000-0008-0000-0100-000010020000}"/>
            </a:ext>
          </a:extLst>
        </xdr:cNvPr>
        <xdr:cNvSpPr/>
      </xdr:nvSpPr>
      <xdr:spPr>
        <a:xfrm>
          <a:off x="16268700" y="709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44649</xdr:rowOff>
    </xdr:from>
    <xdr:ext cx="405111" cy="259045"/>
    <xdr:sp macro="" textlink="">
      <xdr:nvSpPr>
        <xdr:cNvPr id="529" name="【認定こども園・幼稚園・保育所】&#10;有形固定資産減価償却率該当値テキスト">
          <a:extLst>
            <a:ext uri="{FF2B5EF4-FFF2-40B4-BE49-F238E27FC236}">
              <a16:creationId xmlns:a16="http://schemas.microsoft.com/office/drawing/2014/main" id="{00000000-0008-0000-0100-000011020000}"/>
            </a:ext>
          </a:extLst>
        </xdr:cNvPr>
        <xdr:cNvSpPr txBox="1"/>
      </xdr:nvSpPr>
      <xdr:spPr>
        <a:xfrm>
          <a:off x="16357600" y="707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62956</xdr:rowOff>
    </xdr:from>
    <xdr:to>
      <xdr:col>81</xdr:col>
      <xdr:colOff>101600</xdr:colOff>
      <xdr:row>41</xdr:row>
      <xdr:rowOff>164556</xdr:rowOff>
    </xdr:to>
    <xdr:sp macro="" textlink="">
      <xdr:nvSpPr>
        <xdr:cNvPr id="530" name="楕円 529">
          <a:extLst>
            <a:ext uri="{FF2B5EF4-FFF2-40B4-BE49-F238E27FC236}">
              <a16:creationId xmlns:a16="http://schemas.microsoft.com/office/drawing/2014/main" id="{00000000-0008-0000-0100-000012020000}"/>
            </a:ext>
          </a:extLst>
        </xdr:cNvPr>
        <xdr:cNvSpPr/>
      </xdr:nvSpPr>
      <xdr:spPr>
        <a:xfrm>
          <a:off x="15430500" y="709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113756</xdr:rowOff>
    </xdr:from>
    <xdr:to>
      <xdr:col>85</xdr:col>
      <xdr:colOff>127000</xdr:colOff>
      <xdr:row>41</xdr:row>
      <xdr:rowOff>117022</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5481300" y="714320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67854</xdr:rowOff>
    </xdr:from>
    <xdr:to>
      <xdr:col>76</xdr:col>
      <xdr:colOff>165100</xdr:colOff>
      <xdr:row>41</xdr:row>
      <xdr:rowOff>169454</xdr:rowOff>
    </xdr:to>
    <xdr:sp macro="" textlink="">
      <xdr:nvSpPr>
        <xdr:cNvPr id="532" name="楕円 531">
          <a:extLst>
            <a:ext uri="{FF2B5EF4-FFF2-40B4-BE49-F238E27FC236}">
              <a16:creationId xmlns:a16="http://schemas.microsoft.com/office/drawing/2014/main" id="{00000000-0008-0000-0100-000014020000}"/>
            </a:ext>
          </a:extLst>
        </xdr:cNvPr>
        <xdr:cNvSpPr/>
      </xdr:nvSpPr>
      <xdr:spPr>
        <a:xfrm>
          <a:off x="14541500" y="709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113756</xdr:rowOff>
    </xdr:from>
    <xdr:to>
      <xdr:col>81</xdr:col>
      <xdr:colOff>50800</xdr:colOff>
      <xdr:row>41</xdr:row>
      <xdr:rowOff>118654</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flipV="1">
          <a:off x="14592300" y="714320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58057</xdr:rowOff>
    </xdr:from>
    <xdr:to>
      <xdr:col>72</xdr:col>
      <xdr:colOff>38100</xdr:colOff>
      <xdr:row>41</xdr:row>
      <xdr:rowOff>159657</xdr:rowOff>
    </xdr:to>
    <xdr:sp macro="" textlink="">
      <xdr:nvSpPr>
        <xdr:cNvPr id="534" name="楕円 533">
          <a:extLst>
            <a:ext uri="{FF2B5EF4-FFF2-40B4-BE49-F238E27FC236}">
              <a16:creationId xmlns:a16="http://schemas.microsoft.com/office/drawing/2014/main" id="{00000000-0008-0000-0100-000016020000}"/>
            </a:ext>
          </a:extLst>
        </xdr:cNvPr>
        <xdr:cNvSpPr/>
      </xdr:nvSpPr>
      <xdr:spPr>
        <a:xfrm>
          <a:off x="13652500" y="708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108857</xdr:rowOff>
    </xdr:from>
    <xdr:to>
      <xdr:col>76</xdr:col>
      <xdr:colOff>114300</xdr:colOff>
      <xdr:row>41</xdr:row>
      <xdr:rowOff>118654</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3703300" y="713830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43362</xdr:rowOff>
    </xdr:from>
    <xdr:to>
      <xdr:col>67</xdr:col>
      <xdr:colOff>101600</xdr:colOff>
      <xdr:row>41</xdr:row>
      <xdr:rowOff>144962</xdr:rowOff>
    </xdr:to>
    <xdr:sp macro="" textlink="">
      <xdr:nvSpPr>
        <xdr:cNvPr id="536" name="楕円 535">
          <a:extLst>
            <a:ext uri="{FF2B5EF4-FFF2-40B4-BE49-F238E27FC236}">
              <a16:creationId xmlns:a16="http://schemas.microsoft.com/office/drawing/2014/main" id="{00000000-0008-0000-0100-000018020000}"/>
            </a:ext>
          </a:extLst>
        </xdr:cNvPr>
        <xdr:cNvSpPr/>
      </xdr:nvSpPr>
      <xdr:spPr>
        <a:xfrm>
          <a:off x="12763500" y="707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94162</xdr:rowOff>
    </xdr:from>
    <xdr:to>
      <xdr:col>71</xdr:col>
      <xdr:colOff>177800</xdr:colOff>
      <xdr:row>41</xdr:row>
      <xdr:rowOff>108857</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2814300" y="7123612"/>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141894</xdr:rowOff>
    </xdr:from>
    <xdr:ext cx="405111" cy="259045"/>
    <xdr:sp macro="" textlink="">
      <xdr:nvSpPr>
        <xdr:cNvPr id="538" name="n_1aveValue【認定こども園・幼稚園・保育所】&#10;有形固定資産減価償却率">
          <a:extLst>
            <a:ext uri="{FF2B5EF4-FFF2-40B4-BE49-F238E27FC236}">
              <a16:creationId xmlns:a16="http://schemas.microsoft.com/office/drawing/2014/main" id="{00000000-0008-0000-0100-00001A020000}"/>
            </a:ext>
          </a:extLst>
        </xdr:cNvPr>
        <xdr:cNvSpPr txBox="1"/>
      </xdr:nvSpPr>
      <xdr:spPr>
        <a:xfrm>
          <a:off x="152660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3101</xdr:rowOff>
    </xdr:from>
    <xdr:ext cx="405111" cy="259045"/>
    <xdr:sp macro="" textlink="">
      <xdr:nvSpPr>
        <xdr:cNvPr id="539" name="n_2aveValue【認定こども園・幼稚園・保育所】&#10;有形固定資産減価償却率">
          <a:extLst>
            <a:ext uri="{FF2B5EF4-FFF2-40B4-BE49-F238E27FC236}">
              <a16:creationId xmlns:a16="http://schemas.microsoft.com/office/drawing/2014/main" id="{00000000-0008-0000-0100-00001B020000}"/>
            </a:ext>
          </a:extLst>
        </xdr:cNvPr>
        <xdr:cNvSpPr txBox="1"/>
      </xdr:nvSpPr>
      <xdr:spPr>
        <a:xfrm>
          <a:off x="143897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16164</xdr:rowOff>
    </xdr:from>
    <xdr:ext cx="405111" cy="259045"/>
    <xdr:sp macro="" textlink="">
      <xdr:nvSpPr>
        <xdr:cNvPr id="540" name="n_3aveValue【認定こども園・幼稚園・保育所】&#10;有形固定資産減価償却率">
          <a:extLst>
            <a:ext uri="{FF2B5EF4-FFF2-40B4-BE49-F238E27FC236}">
              <a16:creationId xmlns:a16="http://schemas.microsoft.com/office/drawing/2014/main" id="{00000000-0008-0000-0100-00001C020000}"/>
            </a:ext>
          </a:extLst>
        </xdr:cNvPr>
        <xdr:cNvSpPr txBox="1"/>
      </xdr:nvSpPr>
      <xdr:spPr>
        <a:xfrm>
          <a:off x="135007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53720</xdr:rowOff>
    </xdr:from>
    <xdr:ext cx="405111" cy="259045"/>
    <xdr:sp macro="" textlink="">
      <xdr:nvSpPr>
        <xdr:cNvPr id="541" name="n_4aveValue【認定こども園・幼稚園・保育所】&#10;有形固定資産減価償却率">
          <a:extLst>
            <a:ext uri="{FF2B5EF4-FFF2-40B4-BE49-F238E27FC236}">
              <a16:creationId xmlns:a16="http://schemas.microsoft.com/office/drawing/2014/main" id="{00000000-0008-0000-0100-00001D020000}"/>
            </a:ext>
          </a:extLst>
        </xdr:cNvPr>
        <xdr:cNvSpPr txBox="1"/>
      </xdr:nvSpPr>
      <xdr:spPr>
        <a:xfrm>
          <a:off x="12611744"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155683</xdr:rowOff>
    </xdr:from>
    <xdr:ext cx="405111" cy="259045"/>
    <xdr:sp macro="" textlink="">
      <xdr:nvSpPr>
        <xdr:cNvPr id="542" name="n_1mainValue【認定こども園・幼稚園・保育所】&#10;有形固定資産減価償却率">
          <a:extLst>
            <a:ext uri="{FF2B5EF4-FFF2-40B4-BE49-F238E27FC236}">
              <a16:creationId xmlns:a16="http://schemas.microsoft.com/office/drawing/2014/main" id="{00000000-0008-0000-0100-00001E020000}"/>
            </a:ext>
          </a:extLst>
        </xdr:cNvPr>
        <xdr:cNvSpPr txBox="1"/>
      </xdr:nvSpPr>
      <xdr:spPr>
        <a:xfrm>
          <a:off x="15266044" y="718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160581</xdr:rowOff>
    </xdr:from>
    <xdr:ext cx="405111" cy="259045"/>
    <xdr:sp macro="" textlink="">
      <xdr:nvSpPr>
        <xdr:cNvPr id="543" name="n_2mainValue【認定こども園・幼稚園・保育所】&#10;有形固定資産減価償却率">
          <a:extLst>
            <a:ext uri="{FF2B5EF4-FFF2-40B4-BE49-F238E27FC236}">
              <a16:creationId xmlns:a16="http://schemas.microsoft.com/office/drawing/2014/main" id="{00000000-0008-0000-0100-00001F020000}"/>
            </a:ext>
          </a:extLst>
        </xdr:cNvPr>
        <xdr:cNvSpPr txBox="1"/>
      </xdr:nvSpPr>
      <xdr:spPr>
        <a:xfrm>
          <a:off x="14389744" y="719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150784</xdr:rowOff>
    </xdr:from>
    <xdr:ext cx="405111" cy="259045"/>
    <xdr:sp macro="" textlink="">
      <xdr:nvSpPr>
        <xdr:cNvPr id="544" name="n_3mainValue【認定こども園・幼稚園・保育所】&#10;有形固定資産減価償却率">
          <a:extLst>
            <a:ext uri="{FF2B5EF4-FFF2-40B4-BE49-F238E27FC236}">
              <a16:creationId xmlns:a16="http://schemas.microsoft.com/office/drawing/2014/main" id="{00000000-0008-0000-0100-000020020000}"/>
            </a:ext>
          </a:extLst>
        </xdr:cNvPr>
        <xdr:cNvSpPr txBox="1"/>
      </xdr:nvSpPr>
      <xdr:spPr>
        <a:xfrm>
          <a:off x="13500744" y="718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136089</xdr:rowOff>
    </xdr:from>
    <xdr:ext cx="405111" cy="259045"/>
    <xdr:sp macro="" textlink="">
      <xdr:nvSpPr>
        <xdr:cNvPr id="545" name="n_4mainValue【認定こども園・幼稚園・保育所】&#10;有形固定資産減価償却率">
          <a:extLst>
            <a:ext uri="{FF2B5EF4-FFF2-40B4-BE49-F238E27FC236}">
              <a16:creationId xmlns:a16="http://schemas.microsoft.com/office/drawing/2014/main" id="{00000000-0008-0000-0100-000021020000}"/>
            </a:ext>
          </a:extLst>
        </xdr:cNvPr>
        <xdr:cNvSpPr txBox="1"/>
      </xdr:nvSpPr>
      <xdr:spPr>
        <a:xfrm>
          <a:off x="12611744" y="716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a:extLst>
            <a:ext uri="{FF2B5EF4-FFF2-40B4-BE49-F238E27FC236}">
              <a16:creationId xmlns:a16="http://schemas.microsoft.com/office/drawing/2014/main" id="{00000000-0008-0000-0100-000028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a:extLst>
            <a:ext uri="{FF2B5EF4-FFF2-40B4-BE49-F238E27FC236}">
              <a16:creationId xmlns:a16="http://schemas.microsoft.com/office/drawing/2014/main" id="{00000000-0008-0000-0100-00003A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139881</xdr:rowOff>
    </xdr:from>
    <xdr:to>
      <xdr:col>116</xdr:col>
      <xdr:colOff>62864</xdr:colOff>
      <xdr:row>41</xdr:row>
      <xdr:rowOff>146413</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flipV="1">
          <a:off x="22160864" y="5797731"/>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150240</xdr:rowOff>
    </xdr:from>
    <xdr:ext cx="469744" cy="259045"/>
    <xdr:sp macro="" textlink="">
      <xdr:nvSpPr>
        <xdr:cNvPr id="572" name="【認定こども園・幼稚園・保育所】&#10;一人当たり面積最小値テキスト">
          <a:extLst>
            <a:ext uri="{FF2B5EF4-FFF2-40B4-BE49-F238E27FC236}">
              <a16:creationId xmlns:a16="http://schemas.microsoft.com/office/drawing/2014/main" id="{00000000-0008-0000-0100-00003C020000}"/>
            </a:ext>
          </a:extLst>
        </xdr:cNvPr>
        <xdr:cNvSpPr txBox="1"/>
      </xdr:nvSpPr>
      <xdr:spPr>
        <a:xfrm>
          <a:off x="22199600" y="71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146413</xdr:rowOff>
    </xdr:from>
    <xdr:to>
      <xdr:col>116</xdr:col>
      <xdr:colOff>152400</xdr:colOff>
      <xdr:row>41</xdr:row>
      <xdr:rowOff>146413</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22072600" y="71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86558</xdr:rowOff>
    </xdr:from>
    <xdr:ext cx="469744" cy="259045"/>
    <xdr:sp macro="" textlink="">
      <xdr:nvSpPr>
        <xdr:cNvPr id="574" name="【認定こども園・幼稚園・保育所】&#10;一人当たり面積最大値テキスト">
          <a:extLst>
            <a:ext uri="{FF2B5EF4-FFF2-40B4-BE49-F238E27FC236}">
              <a16:creationId xmlns:a16="http://schemas.microsoft.com/office/drawing/2014/main" id="{00000000-0008-0000-0100-00003E020000}"/>
            </a:ext>
          </a:extLst>
        </xdr:cNvPr>
        <xdr:cNvSpPr txBox="1"/>
      </xdr:nvSpPr>
      <xdr:spPr>
        <a:xfrm>
          <a:off x="22199600" y="557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139881</xdr:rowOff>
    </xdr:from>
    <xdr:to>
      <xdr:col>116</xdr:col>
      <xdr:colOff>152400</xdr:colOff>
      <xdr:row>33</xdr:row>
      <xdr:rowOff>139881</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22072600" y="579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156046</xdr:rowOff>
    </xdr:from>
    <xdr:ext cx="469744" cy="259045"/>
    <xdr:sp macro="" textlink="">
      <xdr:nvSpPr>
        <xdr:cNvPr id="576" name="【認定こども園・幼稚園・保育所】&#10;一人当たり面積平均値テキスト">
          <a:extLst>
            <a:ext uri="{FF2B5EF4-FFF2-40B4-BE49-F238E27FC236}">
              <a16:creationId xmlns:a16="http://schemas.microsoft.com/office/drawing/2014/main" id="{00000000-0008-0000-0100-000040020000}"/>
            </a:ext>
          </a:extLst>
        </xdr:cNvPr>
        <xdr:cNvSpPr txBox="1"/>
      </xdr:nvSpPr>
      <xdr:spPr>
        <a:xfrm>
          <a:off x="22199600" y="6499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133169</xdr:rowOff>
    </xdr:from>
    <xdr:to>
      <xdr:col>116</xdr:col>
      <xdr:colOff>114300</xdr:colOff>
      <xdr:row>39</xdr:row>
      <xdr:rowOff>63319</xdr:rowOff>
    </xdr:to>
    <xdr:sp macro="" textlink="">
      <xdr:nvSpPr>
        <xdr:cNvPr id="577" name="フローチャート: 判断 576">
          <a:extLst>
            <a:ext uri="{FF2B5EF4-FFF2-40B4-BE49-F238E27FC236}">
              <a16:creationId xmlns:a16="http://schemas.microsoft.com/office/drawing/2014/main" id="{00000000-0008-0000-0100-000041020000}"/>
            </a:ext>
          </a:extLst>
        </xdr:cNvPr>
        <xdr:cNvSpPr/>
      </xdr:nvSpPr>
      <xdr:spPr>
        <a:xfrm>
          <a:off x="22110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120106</xdr:rowOff>
    </xdr:from>
    <xdr:to>
      <xdr:col>112</xdr:col>
      <xdr:colOff>38100</xdr:colOff>
      <xdr:row>39</xdr:row>
      <xdr:rowOff>50256</xdr:rowOff>
    </xdr:to>
    <xdr:sp macro="" textlink="">
      <xdr:nvSpPr>
        <xdr:cNvPr id="578" name="フローチャート: 判断 577">
          <a:extLst>
            <a:ext uri="{FF2B5EF4-FFF2-40B4-BE49-F238E27FC236}">
              <a16:creationId xmlns:a16="http://schemas.microsoft.com/office/drawing/2014/main" id="{00000000-0008-0000-0100-000042020000}"/>
            </a:ext>
          </a:extLst>
        </xdr:cNvPr>
        <xdr:cNvSpPr/>
      </xdr:nvSpPr>
      <xdr:spPr>
        <a:xfrm>
          <a:off x="21272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107043</xdr:rowOff>
    </xdr:from>
    <xdr:to>
      <xdr:col>107</xdr:col>
      <xdr:colOff>101600</xdr:colOff>
      <xdr:row>39</xdr:row>
      <xdr:rowOff>37193</xdr:rowOff>
    </xdr:to>
    <xdr:sp macro="" textlink="">
      <xdr:nvSpPr>
        <xdr:cNvPr id="579" name="フローチャート: 判断 578">
          <a:extLst>
            <a:ext uri="{FF2B5EF4-FFF2-40B4-BE49-F238E27FC236}">
              <a16:creationId xmlns:a16="http://schemas.microsoft.com/office/drawing/2014/main" id="{00000000-0008-0000-0100-000043020000}"/>
            </a:ext>
          </a:extLst>
        </xdr:cNvPr>
        <xdr:cNvSpPr/>
      </xdr:nvSpPr>
      <xdr:spPr>
        <a:xfrm>
          <a:off x="2038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116840</xdr:rowOff>
    </xdr:from>
    <xdr:to>
      <xdr:col>102</xdr:col>
      <xdr:colOff>165100</xdr:colOff>
      <xdr:row>39</xdr:row>
      <xdr:rowOff>46990</xdr:rowOff>
    </xdr:to>
    <xdr:sp macro="" textlink="">
      <xdr:nvSpPr>
        <xdr:cNvPr id="580" name="フローチャート: 判断 579">
          <a:extLst>
            <a:ext uri="{FF2B5EF4-FFF2-40B4-BE49-F238E27FC236}">
              <a16:creationId xmlns:a16="http://schemas.microsoft.com/office/drawing/2014/main" id="{00000000-0008-0000-0100-000044020000}"/>
            </a:ext>
          </a:extLst>
        </xdr:cNvPr>
        <xdr:cNvSpPr/>
      </xdr:nvSpPr>
      <xdr:spPr>
        <a:xfrm>
          <a:off x="19494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80917</xdr:rowOff>
    </xdr:from>
    <xdr:to>
      <xdr:col>98</xdr:col>
      <xdr:colOff>38100</xdr:colOff>
      <xdr:row>39</xdr:row>
      <xdr:rowOff>11067</xdr:rowOff>
    </xdr:to>
    <xdr:sp macro="" textlink="">
      <xdr:nvSpPr>
        <xdr:cNvPr id="581" name="フローチャート: 判断 580">
          <a:extLst>
            <a:ext uri="{FF2B5EF4-FFF2-40B4-BE49-F238E27FC236}">
              <a16:creationId xmlns:a16="http://schemas.microsoft.com/office/drawing/2014/main" id="{00000000-0008-0000-0100-000045020000}"/>
            </a:ext>
          </a:extLst>
        </xdr:cNvPr>
        <xdr:cNvSpPr/>
      </xdr:nvSpPr>
      <xdr:spPr>
        <a:xfrm>
          <a:off x="18605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160927</xdr:rowOff>
    </xdr:from>
    <xdr:to>
      <xdr:col>116</xdr:col>
      <xdr:colOff>114300</xdr:colOff>
      <xdr:row>40</xdr:row>
      <xdr:rowOff>91077</xdr:rowOff>
    </xdr:to>
    <xdr:sp macro="" textlink="">
      <xdr:nvSpPr>
        <xdr:cNvPr id="587" name="楕円 586">
          <a:extLst>
            <a:ext uri="{FF2B5EF4-FFF2-40B4-BE49-F238E27FC236}">
              <a16:creationId xmlns:a16="http://schemas.microsoft.com/office/drawing/2014/main" id="{00000000-0008-0000-0100-00004B020000}"/>
            </a:ext>
          </a:extLst>
        </xdr:cNvPr>
        <xdr:cNvSpPr/>
      </xdr:nvSpPr>
      <xdr:spPr>
        <a:xfrm>
          <a:off x="221107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139354</xdr:rowOff>
    </xdr:from>
    <xdr:ext cx="469744" cy="259045"/>
    <xdr:sp macro="" textlink="">
      <xdr:nvSpPr>
        <xdr:cNvPr id="588" name="【認定こども園・幼稚園・保育所】&#10;一人当たり面積該当値テキスト">
          <a:extLst>
            <a:ext uri="{FF2B5EF4-FFF2-40B4-BE49-F238E27FC236}">
              <a16:creationId xmlns:a16="http://schemas.microsoft.com/office/drawing/2014/main" id="{00000000-0008-0000-0100-00004C020000}"/>
            </a:ext>
          </a:extLst>
        </xdr:cNvPr>
        <xdr:cNvSpPr txBox="1"/>
      </xdr:nvSpPr>
      <xdr:spPr>
        <a:xfrm>
          <a:off x="22199600" y="682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160927</xdr:rowOff>
    </xdr:from>
    <xdr:to>
      <xdr:col>112</xdr:col>
      <xdr:colOff>38100</xdr:colOff>
      <xdr:row>40</xdr:row>
      <xdr:rowOff>91077</xdr:rowOff>
    </xdr:to>
    <xdr:sp macro="" textlink="">
      <xdr:nvSpPr>
        <xdr:cNvPr id="589" name="楕円 588">
          <a:extLst>
            <a:ext uri="{FF2B5EF4-FFF2-40B4-BE49-F238E27FC236}">
              <a16:creationId xmlns:a16="http://schemas.microsoft.com/office/drawing/2014/main" id="{00000000-0008-0000-0100-00004D020000}"/>
            </a:ext>
          </a:extLst>
        </xdr:cNvPr>
        <xdr:cNvSpPr/>
      </xdr:nvSpPr>
      <xdr:spPr>
        <a:xfrm>
          <a:off x="212725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40277</xdr:rowOff>
    </xdr:from>
    <xdr:to>
      <xdr:col>116</xdr:col>
      <xdr:colOff>63500</xdr:colOff>
      <xdr:row>40</xdr:row>
      <xdr:rowOff>40277</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21323300" y="68982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160927</xdr:rowOff>
    </xdr:from>
    <xdr:to>
      <xdr:col>107</xdr:col>
      <xdr:colOff>101600</xdr:colOff>
      <xdr:row>40</xdr:row>
      <xdr:rowOff>91077</xdr:rowOff>
    </xdr:to>
    <xdr:sp macro="" textlink="">
      <xdr:nvSpPr>
        <xdr:cNvPr id="591" name="楕円 590">
          <a:extLst>
            <a:ext uri="{FF2B5EF4-FFF2-40B4-BE49-F238E27FC236}">
              <a16:creationId xmlns:a16="http://schemas.microsoft.com/office/drawing/2014/main" id="{00000000-0008-0000-0100-00004F020000}"/>
            </a:ext>
          </a:extLst>
        </xdr:cNvPr>
        <xdr:cNvSpPr/>
      </xdr:nvSpPr>
      <xdr:spPr>
        <a:xfrm>
          <a:off x="203835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40277</xdr:rowOff>
    </xdr:from>
    <xdr:to>
      <xdr:col>111</xdr:col>
      <xdr:colOff>177800</xdr:colOff>
      <xdr:row>40</xdr:row>
      <xdr:rowOff>40277</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20434300" y="68982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160927</xdr:rowOff>
    </xdr:from>
    <xdr:to>
      <xdr:col>102</xdr:col>
      <xdr:colOff>165100</xdr:colOff>
      <xdr:row>40</xdr:row>
      <xdr:rowOff>91077</xdr:rowOff>
    </xdr:to>
    <xdr:sp macro="" textlink="">
      <xdr:nvSpPr>
        <xdr:cNvPr id="593" name="楕円 592">
          <a:extLst>
            <a:ext uri="{FF2B5EF4-FFF2-40B4-BE49-F238E27FC236}">
              <a16:creationId xmlns:a16="http://schemas.microsoft.com/office/drawing/2014/main" id="{00000000-0008-0000-0100-000051020000}"/>
            </a:ext>
          </a:extLst>
        </xdr:cNvPr>
        <xdr:cNvSpPr/>
      </xdr:nvSpPr>
      <xdr:spPr>
        <a:xfrm>
          <a:off x="194945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40277</xdr:rowOff>
    </xdr:from>
    <xdr:to>
      <xdr:col>107</xdr:col>
      <xdr:colOff>50800</xdr:colOff>
      <xdr:row>40</xdr:row>
      <xdr:rowOff>40277</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19545300" y="68982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160927</xdr:rowOff>
    </xdr:from>
    <xdr:to>
      <xdr:col>98</xdr:col>
      <xdr:colOff>38100</xdr:colOff>
      <xdr:row>40</xdr:row>
      <xdr:rowOff>91077</xdr:rowOff>
    </xdr:to>
    <xdr:sp macro="" textlink="">
      <xdr:nvSpPr>
        <xdr:cNvPr id="595" name="楕円 594">
          <a:extLst>
            <a:ext uri="{FF2B5EF4-FFF2-40B4-BE49-F238E27FC236}">
              <a16:creationId xmlns:a16="http://schemas.microsoft.com/office/drawing/2014/main" id="{00000000-0008-0000-0100-000053020000}"/>
            </a:ext>
          </a:extLst>
        </xdr:cNvPr>
        <xdr:cNvSpPr/>
      </xdr:nvSpPr>
      <xdr:spPr>
        <a:xfrm>
          <a:off x="186055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40277</xdr:rowOff>
    </xdr:from>
    <xdr:to>
      <xdr:col>102</xdr:col>
      <xdr:colOff>114300</xdr:colOff>
      <xdr:row>40</xdr:row>
      <xdr:rowOff>40277</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18656300" y="68982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66783</xdr:rowOff>
    </xdr:from>
    <xdr:ext cx="469744" cy="259045"/>
    <xdr:sp macro="" textlink="">
      <xdr:nvSpPr>
        <xdr:cNvPr id="597" name="n_1aveValue【認定こども園・幼稚園・保育所】&#10;一人当たり面積">
          <a:extLst>
            <a:ext uri="{FF2B5EF4-FFF2-40B4-BE49-F238E27FC236}">
              <a16:creationId xmlns:a16="http://schemas.microsoft.com/office/drawing/2014/main" id="{00000000-0008-0000-0100-000055020000}"/>
            </a:ext>
          </a:extLst>
        </xdr:cNvPr>
        <xdr:cNvSpPr txBox="1"/>
      </xdr:nvSpPr>
      <xdr:spPr>
        <a:xfrm>
          <a:off x="21075727" y="641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53720</xdr:rowOff>
    </xdr:from>
    <xdr:ext cx="469744" cy="259045"/>
    <xdr:sp macro="" textlink="">
      <xdr:nvSpPr>
        <xdr:cNvPr id="598" name="n_2aveValue【認定こども園・幼稚園・保育所】&#10;一人当たり面積">
          <a:extLst>
            <a:ext uri="{FF2B5EF4-FFF2-40B4-BE49-F238E27FC236}">
              <a16:creationId xmlns:a16="http://schemas.microsoft.com/office/drawing/2014/main" id="{00000000-0008-0000-0100-000056020000}"/>
            </a:ext>
          </a:extLst>
        </xdr:cNvPr>
        <xdr:cNvSpPr txBox="1"/>
      </xdr:nvSpPr>
      <xdr:spPr>
        <a:xfrm>
          <a:off x="20199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63517</xdr:rowOff>
    </xdr:from>
    <xdr:ext cx="469744" cy="259045"/>
    <xdr:sp macro="" textlink="">
      <xdr:nvSpPr>
        <xdr:cNvPr id="599" name="n_3aveValue【認定こども園・幼稚園・保育所】&#10;一人当たり面積">
          <a:extLst>
            <a:ext uri="{FF2B5EF4-FFF2-40B4-BE49-F238E27FC236}">
              <a16:creationId xmlns:a16="http://schemas.microsoft.com/office/drawing/2014/main" id="{00000000-0008-0000-0100-000057020000}"/>
            </a:ext>
          </a:extLst>
        </xdr:cNvPr>
        <xdr:cNvSpPr txBox="1"/>
      </xdr:nvSpPr>
      <xdr:spPr>
        <a:xfrm>
          <a:off x="19310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27594</xdr:rowOff>
    </xdr:from>
    <xdr:ext cx="469744" cy="259045"/>
    <xdr:sp macro="" textlink="">
      <xdr:nvSpPr>
        <xdr:cNvPr id="600" name="n_4aveValue【認定こども園・幼稚園・保育所】&#10;一人当たり面積">
          <a:extLst>
            <a:ext uri="{FF2B5EF4-FFF2-40B4-BE49-F238E27FC236}">
              <a16:creationId xmlns:a16="http://schemas.microsoft.com/office/drawing/2014/main" id="{00000000-0008-0000-0100-000058020000}"/>
            </a:ext>
          </a:extLst>
        </xdr:cNvPr>
        <xdr:cNvSpPr txBox="1"/>
      </xdr:nvSpPr>
      <xdr:spPr>
        <a:xfrm>
          <a:off x="18421427" y="637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82204</xdr:rowOff>
    </xdr:from>
    <xdr:ext cx="469744" cy="259045"/>
    <xdr:sp macro="" textlink="">
      <xdr:nvSpPr>
        <xdr:cNvPr id="601" name="n_1mainValue【認定こども園・幼稚園・保育所】&#10;一人当たり面積">
          <a:extLst>
            <a:ext uri="{FF2B5EF4-FFF2-40B4-BE49-F238E27FC236}">
              <a16:creationId xmlns:a16="http://schemas.microsoft.com/office/drawing/2014/main" id="{00000000-0008-0000-0100-000059020000}"/>
            </a:ext>
          </a:extLst>
        </xdr:cNvPr>
        <xdr:cNvSpPr txBox="1"/>
      </xdr:nvSpPr>
      <xdr:spPr>
        <a:xfrm>
          <a:off x="21075727" y="6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82204</xdr:rowOff>
    </xdr:from>
    <xdr:ext cx="469744" cy="259045"/>
    <xdr:sp macro="" textlink="">
      <xdr:nvSpPr>
        <xdr:cNvPr id="602" name="n_2mainValue【認定こども園・幼稚園・保育所】&#10;一人当たり面積">
          <a:extLst>
            <a:ext uri="{FF2B5EF4-FFF2-40B4-BE49-F238E27FC236}">
              <a16:creationId xmlns:a16="http://schemas.microsoft.com/office/drawing/2014/main" id="{00000000-0008-0000-0100-00005A020000}"/>
            </a:ext>
          </a:extLst>
        </xdr:cNvPr>
        <xdr:cNvSpPr txBox="1"/>
      </xdr:nvSpPr>
      <xdr:spPr>
        <a:xfrm>
          <a:off x="20199427" y="6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82204</xdr:rowOff>
    </xdr:from>
    <xdr:ext cx="469744" cy="259045"/>
    <xdr:sp macro="" textlink="">
      <xdr:nvSpPr>
        <xdr:cNvPr id="603" name="n_3mainValue【認定こども園・幼稚園・保育所】&#10;一人当たり面積">
          <a:extLst>
            <a:ext uri="{FF2B5EF4-FFF2-40B4-BE49-F238E27FC236}">
              <a16:creationId xmlns:a16="http://schemas.microsoft.com/office/drawing/2014/main" id="{00000000-0008-0000-0100-00005B020000}"/>
            </a:ext>
          </a:extLst>
        </xdr:cNvPr>
        <xdr:cNvSpPr txBox="1"/>
      </xdr:nvSpPr>
      <xdr:spPr>
        <a:xfrm>
          <a:off x="19310427" y="6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82204</xdr:rowOff>
    </xdr:from>
    <xdr:ext cx="469744" cy="259045"/>
    <xdr:sp macro="" textlink="">
      <xdr:nvSpPr>
        <xdr:cNvPr id="604" name="n_4mainValue【認定こども園・幼稚園・保育所】&#10;一人当たり面積">
          <a:extLst>
            <a:ext uri="{FF2B5EF4-FFF2-40B4-BE49-F238E27FC236}">
              <a16:creationId xmlns:a16="http://schemas.microsoft.com/office/drawing/2014/main" id="{00000000-0008-0000-0100-00005C020000}"/>
            </a:ext>
          </a:extLst>
        </xdr:cNvPr>
        <xdr:cNvSpPr txBox="1"/>
      </xdr:nvSpPr>
      <xdr:spPr>
        <a:xfrm>
          <a:off x="18421427" y="6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a:extLst>
            <a:ext uri="{FF2B5EF4-FFF2-40B4-BE49-F238E27FC236}">
              <a16:creationId xmlns:a16="http://schemas.microsoft.com/office/drawing/2014/main" id="{00000000-0008-0000-0100-00007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11430</xdr:rowOff>
    </xdr:from>
    <xdr:to>
      <xdr:col>85</xdr:col>
      <xdr:colOff>126364</xdr:colOff>
      <xdr:row>63</xdr:row>
      <xdr:rowOff>55245</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flipV="1">
          <a:off x="16318864" y="9784080"/>
          <a:ext cx="0" cy="1072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59072</xdr:rowOff>
    </xdr:from>
    <xdr:ext cx="405111" cy="259045"/>
    <xdr:sp macro="" textlink="">
      <xdr:nvSpPr>
        <xdr:cNvPr id="630" name="【学校施設】&#10;有形固定資産減価償却率最小値テキスト">
          <a:extLst>
            <a:ext uri="{FF2B5EF4-FFF2-40B4-BE49-F238E27FC236}">
              <a16:creationId xmlns:a16="http://schemas.microsoft.com/office/drawing/2014/main" id="{00000000-0008-0000-0100-000076020000}"/>
            </a:ext>
          </a:extLst>
        </xdr:cNvPr>
        <xdr:cNvSpPr txBox="1"/>
      </xdr:nvSpPr>
      <xdr:spPr>
        <a:xfrm>
          <a:off x="16357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55245</xdr:rowOff>
    </xdr:from>
    <xdr:to>
      <xdr:col>86</xdr:col>
      <xdr:colOff>25400</xdr:colOff>
      <xdr:row>63</xdr:row>
      <xdr:rowOff>55245</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6230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129557</xdr:rowOff>
    </xdr:from>
    <xdr:ext cx="405111" cy="259045"/>
    <xdr:sp macro="" textlink="">
      <xdr:nvSpPr>
        <xdr:cNvPr id="632" name="【学校施設】&#10;有形固定資産減価償却率最大値テキスト">
          <a:extLst>
            <a:ext uri="{FF2B5EF4-FFF2-40B4-BE49-F238E27FC236}">
              <a16:creationId xmlns:a16="http://schemas.microsoft.com/office/drawing/2014/main" id="{00000000-0008-0000-0100-000078020000}"/>
            </a:ext>
          </a:extLst>
        </xdr:cNvPr>
        <xdr:cNvSpPr txBox="1"/>
      </xdr:nvSpPr>
      <xdr:spPr>
        <a:xfrm>
          <a:off x="16357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11430</xdr:rowOff>
    </xdr:from>
    <xdr:to>
      <xdr:col>86</xdr:col>
      <xdr:colOff>25400</xdr:colOff>
      <xdr:row>57</xdr:row>
      <xdr:rowOff>11430</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6230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4462</xdr:rowOff>
    </xdr:from>
    <xdr:ext cx="405111" cy="259045"/>
    <xdr:sp macro="" textlink="">
      <xdr:nvSpPr>
        <xdr:cNvPr id="634" name="【学校施設】&#10;有形固定資産減価償却率平均値テキスト">
          <a:extLst>
            <a:ext uri="{FF2B5EF4-FFF2-40B4-BE49-F238E27FC236}">
              <a16:creationId xmlns:a16="http://schemas.microsoft.com/office/drawing/2014/main" id="{00000000-0008-0000-0100-00007A020000}"/>
            </a:ext>
          </a:extLst>
        </xdr:cNvPr>
        <xdr:cNvSpPr txBox="1"/>
      </xdr:nvSpPr>
      <xdr:spPr>
        <a:xfrm>
          <a:off x="16357600" y="10120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635" name="フローチャート: 判断 634">
          <a:extLst>
            <a:ext uri="{FF2B5EF4-FFF2-40B4-BE49-F238E27FC236}">
              <a16:creationId xmlns:a16="http://schemas.microsoft.com/office/drawing/2014/main" id="{00000000-0008-0000-0100-00007B020000}"/>
            </a:ext>
          </a:extLst>
        </xdr:cNvPr>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156845</xdr:rowOff>
    </xdr:from>
    <xdr:to>
      <xdr:col>81</xdr:col>
      <xdr:colOff>101600</xdr:colOff>
      <xdr:row>60</xdr:row>
      <xdr:rowOff>86995</xdr:rowOff>
    </xdr:to>
    <xdr:sp macro="" textlink="">
      <xdr:nvSpPr>
        <xdr:cNvPr id="636" name="フローチャート: 判断 635">
          <a:extLst>
            <a:ext uri="{FF2B5EF4-FFF2-40B4-BE49-F238E27FC236}">
              <a16:creationId xmlns:a16="http://schemas.microsoft.com/office/drawing/2014/main" id="{00000000-0008-0000-0100-00007C020000}"/>
            </a:ext>
          </a:extLst>
        </xdr:cNvPr>
        <xdr:cNvSpPr/>
      </xdr:nvSpPr>
      <xdr:spPr>
        <a:xfrm>
          <a:off x="15430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637" name="フローチャート: 判断 636">
          <a:extLst>
            <a:ext uri="{FF2B5EF4-FFF2-40B4-BE49-F238E27FC236}">
              <a16:creationId xmlns:a16="http://schemas.microsoft.com/office/drawing/2014/main" id="{00000000-0008-0000-0100-00007D020000}"/>
            </a:ext>
          </a:extLst>
        </xdr:cNvPr>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10160</xdr:rowOff>
    </xdr:from>
    <xdr:to>
      <xdr:col>72</xdr:col>
      <xdr:colOff>38100</xdr:colOff>
      <xdr:row>60</xdr:row>
      <xdr:rowOff>111760</xdr:rowOff>
    </xdr:to>
    <xdr:sp macro="" textlink="">
      <xdr:nvSpPr>
        <xdr:cNvPr id="638" name="フローチャート: 判断 637">
          <a:extLst>
            <a:ext uri="{FF2B5EF4-FFF2-40B4-BE49-F238E27FC236}">
              <a16:creationId xmlns:a16="http://schemas.microsoft.com/office/drawing/2014/main" id="{00000000-0008-0000-0100-00007E020000}"/>
            </a:ext>
          </a:extLst>
        </xdr:cNvPr>
        <xdr:cNvSpPr/>
      </xdr:nvSpPr>
      <xdr:spPr>
        <a:xfrm>
          <a:off x="13652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154940</xdr:rowOff>
    </xdr:from>
    <xdr:to>
      <xdr:col>67</xdr:col>
      <xdr:colOff>101600</xdr:colOff>
      <xdr:row>60</xdr:row>
      <xdr:rowOff>85090</xdr:rowOff>
    </xdr:to>
    <xdr:sp macro="" textlink="">
      <xdr:nvSpPr>
        <xdr:cNvPr id="639" name="フローチャート: 判断 638">
          <a:extLst>
            <a:ext uri="{FF2B5EF4-FFF2-40B4-BE49-F238E27FC236}">
              <a16:creationId xmlns:a16="http://schemas.microsoft.com/office/drawing/2014/main" id="{00000000-0008-0000-0100-00007F020000}"/>
            </a:ext>
          </a:extLst>
        </xdr:cNvPr>
        <xdr:cNvSpPr/>
      </xdr:nvSpPr>
      <xdr:spPr>
        <a:xfrm>
          <a:off x="12763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52070</xdr:rowOff>
    </xdr:from>
    <xdr:to>
      <xdr:col>85</xdr:col>
      <xdr:colOff>177800</xdr:colOff>
      <xdr:row>61</xdr:row>
      <xdr:rowOff>153670</xdr:rowOff>
    </xdr:to>
    <xdr:sp macro="" textlink="">
      <xdr:nvSpPr>
        <xdr:cNvPr id="645" name="楕円 644">
          <a:extLst>
            <a:ext uri="{FF2B5EF4-FFF2-40B4-BE49-F238E27FC236}">
              <a16:creationId xmlns:a16="http://schemas.microsoft.com/office/drawing/2014/main" id="{00000000-0008-0000-0100-000085020000}"/>
            </a:ext>
          </a:extLst>
        </xdr:cNvPr>
        <xdr:cNvSpPr/>
      </xdr:nvSpPr>
      <xdr:spPr>
        <a:xfrm>
          <a:off x="16268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30497</xdr:rowOff>
    </xdr:from>
    <xdr:ext cx="405111" cy="259045"/>
    <xdr:sp macro="" textlink="">
      <xdr:nvSpPr>
        <xdr:cNvPr id="646" name="【学校施設】&#10;有形固定資産減価償却率該当値テキスト">
          <a:extLst>
            <a:ext uri="{FF2B5EF4-FFF2-40B4-BE49-F238E27FC236}">
              <a16:creationId xmlns:a16="http://schemas.microsoft.com/office/drawing/2014/main" id="{00000000-0008-0000-0100-000086020000}"/>
            </a:ext>
          </a:extLst>
        </xdr:cNvPr>
        <xdr:cNvSpPr txBox="1"/>
      </xdr:nvSpPr>
      <xdr:spPr>
        <a:xfrm>
          <a:off x="16357600"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31115</xdr:rowOff>
    </xdr:from>
    <xdr:to>
      <xdr:col>81</xdr:col>
      <xdr:colOff>101600</xdr:colOff>
      <xdr:row>61</xdr:row>
      <xdr:rowOff>132715</xdr:rowOff>
    </xdr:to>
    <xdr:sp macro="" textlink="">
      <xdr:nvSpPr>
        <xdr:cNvPr id="647" name="楕円 646">
          <a:extLst>
            <a:ext uri="{FF2B5EF4-FFF2-40B4-BE49-F238E27FC236}">
              <a16:creationId xmlns:a16="http://schemas.microsoft.com/office/drawing/2014/main" id="{00000000-0008-0000-0100-000087020000}"/>
            </a:ext>
          </a:extLst>
        </xdr:cNvPr>
        <xdr:cNvSpPr/>
      </xdr:nvSpPr>
      <xdr:spPr>
        <a:xfrm>
          <a:off x="154305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81915</xdr:rowOff>
    </xdr:from>
    <xdr:to>
      <xdr:col>85</xdr:col>
      <xdr:colOff>127000</xdr:colOff>
      <xdr:row>61</xdr:row>
      <xdr:rowOff>102870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5481300" y="1054036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17780</xdr:rowOff>
    </xdr:from>
    <xdr:to>
      <xdr:col>76</xdr:col>
      <xdr:colOff>165100</xdr:colOff>
      <xdr:row>61</xdr:row>
      <xdr:rowOff>119380</xdr:rowOff>
    </xdr:to>
    <xdr:sp macro="" textlink="">
      <xdr:nvSpPr>
        <xdr:cNvPr id="649" name="楕円 648">
          <a:extLst>
            <a:ext uri="{FF2B5EF4-FFF2-40B4-BE49-F238E27FC236}">
              <a16:creationId xmlns:a16="http://schemas.microsoft.com/office/drawing/2014/main" id="{00000000-0008-0000-0100-000089020000}"/>
            </a:ext>
          </a:extLst>
        </xdr:cNvPr>
        <xdr:cNvSpPr/>
      </xdr:nvSpPr>
      <xdr:spPr>
        <a:xfrm>
          <a:off x="14541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68580</xdr:rowOff>
    </xdr:from>
    <xdr:to>
      <xdr:col>81</xdr:col>
      <xdr:colOff>50800</xdr:colOff>
      <xdr:row>61</xdr:row>
      <xdr:rowOff>81915</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4592300" y="1052703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65405</xdr:rowOff>
    </xdr:from>
    <xdr:to>
      <xdr:col>72</xdr:col>
      <xdr:colOff>38100</xdr:colOff>
      <xdr:row>61</xdr:row>
      <xdr:rowOff>167005</xdr:rowOff>
    </xdr:to>
    <xdr:sp macro="" textlink="">
      <xdr:nvSpPr>
        <xdr:cNvPr id="651" name="楕円 650">
          <a:extLst>
            <a:ext uri="{FF2B5EF4-FFF2-40B4-BE49-F238E27FC236}">
              <a16:creationId xmlns:a16="http://schemas.microsoft.com/office/drawing/2014/main" id="{00000000-0008-0000-0100-00008B020000}"/>
            </a:ext>
          </a:extLst>
        </xdr:cNvPr>
        <xdr:cNvSpPr/>
      </xdr:nvSpPr>
      <xdr:spPr>
        <a:xfrm>
          <a:off x="136525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68580</xdr:rowOff>
    </xdr:from>
    <xdr:to>
      <xdr:col>76</xdr:col>
      <xdr:colOff>114300</xdr:colOff>
      <xdr:row>61</xdr:row>
      <xdr:rowOff>116205</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flipV="1">
          <a:off x="13703300" y="105270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34925</xdr:rowOff>
    </xdr:from>
    <xdr:to>
      <xdr:col>67</xdr:col>
      <xdr:colOff>101600</xdr:colOff>
      <xdr:row>61</xdr:row>
      <xdr:rowOff>136525</xdr:rowOff>
    </xdr:to>
    <xdr:sp macro="" textlink="">
      <xdr:nvSpPr>
        <xdr:cNvPr id="653" name="楕円 652">
          <a:extLst>
            <a:ext uri="{FF2B5EF4-FFF2-40B4-BE49-F238E27FC236}">
              <a16:creationId xmlns:a16="http://schemas.microsoft.com/office/drawing/2014/main" id="{00000000-0008-0000-0100-00008D020000}"/>
            </a:ext>
          </a:extLst>
        </xdr:cNvPr>
        <xdr:cNvSpPr/>
      </xdr:nvSpPr>
      <xdr:spPr>
        <a:xfrm>
          <a:off x="12763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85725</xdr:rowOff>
    </xdr:from>
    <xdr:to>
      <xdr:col>71</xdr:col>
      <xdr:colOff>177800</xdr:colOff>
      <xdr:row>61</xdr:row>
      <xdr:rowOff>116205</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2814300" y="105441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103522</xdr:rowOff>
    </xdr:from>
    <xdr:ext cx="405111" cy="259045"/>
    <xdr:sp macro="" textlink="">
      <xdr:nvSpPr>
        <xdr:cNvPr id="655" name="n_1aveValue【学校施設】&#10;有形固定資産減価償却率">
          <a:extLst>
            <a:ext uri="{FF2B5EF4-FFF2-40B4-BE49-F238E27FC236}">
              <a16:creationId xmlns:a16="http://schemas.microsoft.com/office/drawing/2014/main" id="{00000000-0008-0000-0100-00008F020000}"/>
            </a:ext>
          </a:extLst>
        </xdr:cNvPr>
        <xdr:cNvSpPr txBox="1"/>
      </xdr:nvSpPr>
      <xdr:spPr>
        <a:xfrm>
          <a:off x="152660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130192</xdr:rowOff>
    </xdr:from>
    <xdr:ext cx="405111" cy="259045"/>
    <xdr:sp macro="" textlink="">
      <xdr:nvSpPr>
        <xdr:cNvPr id="656" name="n_2aveValue【学校施設】&#10;有形固定資産減価償却率">
          <a:extLst>
            <a:ext uri="{FF2B5EF4-FFF2-40B4-BE49-F238E27FC236}">
              <a16:creationId xmlns:a16="http://schemas.microsoft.com/office/drawing/2014/main" id="{00000000-0008-0000-0100-000090020000}"/>
            </a:ext>
          </a:extLst>
        </xdr:cNvPr>
        <xdr:cNvSpPr txBox="1"/>
      </xdr:nvSpPr>
      <xdr:spPr>
        <a:xfrm>
          <a:off x="14389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128287</xdr:rowOff>
    </xdr:from>
    <xdr:ext cx="405111" cy="259045"/>
    <xdr:sp macro="" textlink="">
      <xdr:nvSpPr>
        <xdr:cNvPr id="657" name="n_3aveValue【学校施設】&#10;有形固定資産減価償却率">
          <a:extLst>
            <a:ext uri="{FF2B5EF4-FFF2-40B4-BE49-F238E27FC236}">
              <a16:creationId xmlns:a16="http://schemas.microsoft.com/office/drawing/2014/main" id="{00000000-0008-0000-0100-000091020000}"/>
            </a:ext>
          </a:extLst>
        </xdr:cNvPr>
        <xdr:cNvSpPr txBox="1"/>
      </xdr:nvSpPr>
      <xdr:spPr>
        <a:xfrm>
          <a:off x="13500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101617</xdr:rowOff>
    </xdr:from>
    <xdr:ext cx="405111" cy="259045"/>
    <xdr:sp macro="" textlink="">
      <xdr:nvSpPr>
        <xdr:cNvPr id="658" name="n_4aveValue【学校施設】&#10;有形固定資産減価償却率">
          <a:extLst>
            <a:ext uri="{FF2B5EF4-FFF2-40B4-BE49-F238E27FC236}">
              <a16:creationId xmlns:a16="http://schemas.microsoft.com/office/drawing/2014/main" id="{00000000-0008-0000-0100-000092020000}"/>
            </a:ext>
          </a:extLst>
        </xdr:cNvPr>
        <xdr:cNvSpPr txBox="1"/>
      </xdr:nvSpPr>
      <xdr:spPr>
        <a:xfrm>
          <a:off x="12611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123842</xdr:rowOff>
    </xdr:from>
    <xdr:ext cx="405111" cy="259045"/>
    <xdr:sp macro="" textlink="">
      <xdr:nvSpPr>
        <xdr:cNvPr id="659" name="n_1mainValue【学校施設】&#10;有形固定資産減価償却率">
          <a:extLst>
            <a:ext uri="{FF2B5EF4-FFF2-40B4-BE49-F238E27FC236}">
              <a16:creationId xmlns:a16="http://schemas.microsoft.com/office/drawing/2014/main" id="{00000000-0008-0000-0100-000093020000}"/>
            </a:ext>
          </a:extLst>
        </xdr:cNvPr>
        <xdr:cNvSpPr txBox="1"/>
      </xdr:nvSpPr>
      <xdr:spPr>
        <a:xfrm>
          <a:off x="152660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110507</xdr:rowOff>
    </xdr:from>
    <xdr:ext cx="405111" cy="259045"/>
    <xdr:sp macro="" textlink="">
      <xdr:nvSpPr>
        <xdr:cNvPr id="660" name="n_2mainValue【学校施設】&#10;有形固定資産減価償却率">
          <a:extLst>
            <a:ext uri="{FF2B5EF4-FFF2-40B4-BE49-F238E27FC236}">
              <a16:creationId xmlns:a16="http://schemas.microsoft.com/office/drawing/2014/main" id="{00000000-0008-0000-0100-000094020000}"/>
            </a:ext>
          </a:extLst>
        </xdr:cNvPr>
        <xdr:cNvSpPr txBox="1"/>
      </xdr:nvSpPr>
      <xdr:spPr>
        <a:xfrm>
          <a:off x="14389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158132</xdr:rowOff>
    </xdr:from>
    <xdr:ext cx="405111" cy="259045"/>
    <xdr:sp macro="" textlink="">
      <xdr:nvSpPr>
        <xdr:cNvPr id="661" name="n_3mainValue【学校施設】&#10;有形固定資産減価償却率">
          <a:extLst>
            <a:ext uri="{FF2B5EF4-FFF2-40B4-BE49-F238E27FC236}">
              <a16:creationId xmlns:a16="http://schemas.microsoft.com/office/drawing/2014/main" id="{00000000-0008-0000-0100-000095020000}"/>
            </a:ext>
          </a:extLst>
        </xdr:cNvPr>
        <xdr:cNvSpPr txBox="1"/>
      </xdr:nvSpPr>
      <xdr:spPr>
        <a:xfrm>
          <a:off x="13500744" y="1061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127652</xdr:rowOff>
    </xdr:from>
    <xdr:ext cx="405111" cy="259045"/>
    <xdr:sp macro="" textlink="">
      <xdr:nvSpPr>
        <xdr:cNvPr id="662" name="n_4mainValue【学校施設】&#10;有形固定資産減価償却率">
          <a:extLst>
            <a:ext uri="{FF2B5EF4-FFF2-40B4-BE49-F238E27FC236}">
              <a16:creationId xmlns:a16="http://schemas.microsoft.com/office/drawing/2014/main" id="{00000000-0008-0000-0100-000096020000}"/>
            </a:ext>
          </a:extLst>
        </xdr:cNvPr>
        <xdr:cNvSpPr txBox="1"/>
      </xdr:nvSpPr>
      <xdr:spPr>
        <a:xfrm>
          <a:off x="12611744" y="1058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00000000-0008-0000-0100-00009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00000000-0008-0000-0100-00009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00000000-0008-0000-0100-00009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学校施設】&#10;一人当たり面積グラフ枠">
          <a:extLst>
            <a:ext uri="{FF2B5EF4-FFF2-40B4-BE49-F238E27FC236}">
              <a16:creationId xmlns:a16="http://schemas.microsoft.com/office/drawing/2014/main" id="{00000000-0008-0000-0100-0000A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122072</xdr:rowOff>
    </xdr:from>
    <xdr:to>
      <xdr:col>116</xdr:col>
      <xdr:colOff>62864</xdr:colOff>
      <xdr:row>63</xdr:row>
      <xdr:rowOff>113843</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flipV="1">
          <a:off x="22160864" y="9551822"/>
          <a:ext cx="0" cy="136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117670</xdr:rowOff>
    </xdr:from>
    <xdr:ext cx="469744" cy="259045"/>
    <xdr:sp macro="" textlink="">
      <xdr:nvSpPr>
        <xdr:cNvPr id="686" name="【学校施設】&#10;一人当たり面積最小値テキスト">
          <a:extLst>
            <a:ext uri="{FF2B5EF4-FFF2-40B4-BE49-F238E27FC236}">
              <a16:creationId xmlns:a16="http://schemas.microsoft.com/office/drawing/2014/main" id="{00000000-0008-0000-0100-0000AE020000}"/>
            </a:ext>
          </a:extLst>
        </xdr:cNvPr>
        <xdr:cNvSpPr txBox="1"/>
      </xdr:nvSpPr>
      <xdr:spPr>
        <a:xfrm>
          <a:off x="22199600" y="1091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113843</xdr:rowOff>
    </xdr:from>
    <xdr:to>
      <xdr:col>116</xdr:col>
      <xdr:colOff>152400</xdr:colOff>
      <xdr:row>63</xdr:row>
      <xdr:rowOff>113843</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22072600" y="1091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68749</xdr:rowOff>
    </xdr:from>
    <xdr:ext cx="469744" cy="259045"/>
    <xdr:sp macro="" textlink="">
      <xdr:nvSpPr>
        <xdr:cNvPr id="688" name="【学校施設】&#10;一人当たり面積最大値テキスト">
          <a:extLst>
            <a:ext uri="{FF2B5EF4-FFF2-40B4-BE49-F238E27FC236}">
              <a16:creationId xmlns:a16="http://schemas.microsoft.com/office/drawing/2014/main" id="{00000000-0008-0000-0100-0000B0020000}"/>
            </a:ext>
          </a:extLst>
        </xdr:cNvPr>
        <xdr:cNvSpPr txBox="1"/>
      </xdr:nvSpPr>
      <xdr:spPr>
        <a:xfrm>
          <a:off x="22199600" y="932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122072</xdr:rowOff>
    </xdr:from>
    <xdr:to>
      <xdr:col>116</xdr:col>
      <xdr:colOff>152400</xdr:colOff>
      <xdr:row>55</xdr:row>
      <xdr:rowOff>122072</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22072600" y="955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63517</xdr:rowOff>
    </xdr:from>
    <xdr:ext cx="469744" cy="259045"/>
    <xdr:sp macro="" textlink="">
      <xdr:nvSpPr>
        <xdr:cNvPr id="690" name="【学校施設】&#10;一人当たり面積平均値テキスト">
          <a:extLst>
            <a:ext uri="{FF2B5EF4-FFF2-40B4-BE49-F238E27FC236}">
              <a16:creationId xmlns:a16="http://schemas.microsoft.com/office/drawing/2014/main" id="{00000000-0008-0000-0100-0000B2020000}"/>
            </a:ext>
          </a:extLst>
        </xdr:cNvPr>
        <xdr:cNvSpPr txBox="1"/>
      </xdr:nvSpPr>
      <xdr:spPr>
        <a:xfrm>
          <a:off x="22199600" y="10350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691" name="フローチャート: 判断 690">
          <a:extLst>
            <a:ext uri="{FF2B5EF4-FFF2-40B4-BE49-F238E27FC236}">
              <a16:creationId xmlns:a16="http://schemas.microsoft.com/office/drawing/2014/main" id="{00000000-0008-0000-0100-0000B3020000}"/>
            </a:ext>
          </a:extLst>
        </xdr:cNvPr>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32868</xdr:rowOff>
    </xdr:from>
    <xdr:to>
      <xdr:col>112</xdr:col>
      <xdr:colOff>38100</xdr:colOff>
      <xdr:row>61</xdr:row>
      <xdr:rowOff>134468</xdr:rowOff>
    </xdr:to>
    <xdr:sp macro="" textlink="">
      <xdr:nvSpPr>
        <xdr:cNvPr id="692" name="フローチャート: 判断 691">
          <a:extLst>
            <a:ext uri="{FF2B5EF4-FFF2-40B4-BE49-F238E27FC236}">
              <a16:creationId xmlns:a16="http://schemas.microsoft.com/office/drawing/2014/main" id="{00000000-0008-0000-0100-0000B4020000}"/>
            </a:ext>
          </a:extLst>
        </xdr:cNvPr>
        <xdr:cNvSpPr/>
      </xdr:nvSpPr>
      <xdr:spPr>
        <a:xfrm>
          <a:off x="21272500" y="1049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31953</xdr:rowOff>
    </xdr:from>
    <xdr:to>
      <xdr:col>107</xdr:col>
      <xdr:colOff>101600</xdr:colOff>
      <xdr:row>61</xdr:row>
      <xdr:rowOff>133553</xdr:rowOff>
    </xdr:to>
    <xdr:sp macro="" textlink="">
      <xdr:nvSpPr>
        <xdr:cNvPr id="693" name="フローチャート: 判断 692">
          <a:extLst>
            <a:ext uri="{FF2B5EF4-FFF2-40B4-BE49-F238E27FC236}">
              <a16:creationId xmlns:a16="http://schemas.microsoft.com/office/drawing/2014/main" id="{00000000-0008-0000-0100-0000B5020000}"/>
            </a:ext>
          </a:extLst>
        </xdr:cNvPr>
        <xdr:cNvSpPr/>
      </xdr:nvSpPr>
      <xdr:spPr>
        <a:xfrm>
          <a:off x="20383500" y="1049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26467</xdr:rowOff>
    </xdr:from>
    <xdr:to>
      <xdr:col>102</xdr:col>
      <xdr:colOff>165100</xdr:colOff>
      <xdr:row>61</xdr:row>
      <xdr:rowOff>128067</xdr:rowOff>
    </xdr:to>
    <xdr:sp macro="" textlink="">
      <xdr:nvSpPr>
        <xdr:cNvPr id="694" name="フローチャート: 判断 693">
          <a:extLst>
            <a:ext uri="{FF2B5EF4-FFF2-40B4-BE49-F238E27FC236}">
              <a16:creationId xmlns:a16="http://schemas.microsoft.com/office/drawing/2014/main" id="{00000000-0008-0000-0100-0000B6020000}"/>
            </a:ext>
          </a:extLst>
        </xdr:cNvPr>
        <xdr:cNvSpPr/>
      </xdr:nvSpPr>
      <xdr:spPr>
        <a:xfrm>
          <a:off x="19494500" y="1048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27381</xdr:rowOff>
    </xdr:from>
    <xdr:to>
      <xdr:col>98</xdr:col>
      <xdr:colOff>38100</xdr:colOff>
      <xdr:row>61</xdr:row>
      <xdr:rowOff>128981</xdr:rowOff>
    </xdr:to>
    <xdr:sp macro="" textlink="">
      <xdr:nvSpPr>
        <xdr:cNvPr id="695" name="フローチャート: 判断 694">
          <a:extLst>
            <a:ext uri="{FF2B5EF4-FFF2-40B4-BE49-F238E27FC236}">
              <a16:creationId xmlns:a16="http://schemas.microsoft.com/office/drawing/2014/main" id="{00000000-0008-0000-0100-0000B7020000}"/>
            </a:ext>
          </a:extLst>
        </xdr:cNvPr>
        <xdr:cNvSpPr/>
      </xdr:nvSpPr>
      <xdr:spPr>
        <a:xfrm>
          <a:off x="18605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160884</xdr:rowOff>
    </xdr:from>
    <xdr:to>
      <xdr:col>116</xdr:col>
      <xdr:colOff>114300</xdr:colOff>
      <xdr:row>63</xdr:row>
      <xdr:rowOff>91034</xdr:rowOff>
    </xdr:to>
    <xdr:sp macro="" textlink="">
      <xdr:nvSpPr>
        <xdr:cNvPr id="701" name="楕円 700">
          <a:extLst>
            <a:ext uri="{FF2B5EF4-FFF2-40B4-BE49-F238E27FC236}">
              <a16:creationId xmlns:a16="http://schemas.microsoft.com/office/drawing/2014/main" id="{00000000-0008-0000-0100-0000BD020000}"/>
            </a:ext>
          </a:extLst>
        </xdr:cNvPr>
        <xdr:cNvSpPr/>
      </xdr:nvSpPr>
      <xdr:spPr>
        <a:xfrm>
          <a:off x="22110700" y="1079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75811</xdr:rowOff>
    </xdr:from>
    <xdr:ext cx="469744" cy="259045"/>
    <xdr:sp macro="" textlink="">
      <xdr:nvSpPr>
        <xdr:cNvPr id="702" name="【学校施設】&#10;一人当たり面積該当値テキスト">
          <a:extLst>
            <a:ext uri="{FF2B5EF4-FFF2-40B4-BE49-F238E27FC236}">
              <a16:creationId xmlns:a16="http://schemas.microsoft.com/office/drawing/2014/main" id="{00000000-0008-0000-0100-0000BE020000}"/>
            </a:ext>
          </a:extLst>
        </xdr:cNvPr>
        <xdr:cNvSpPr txBox="1"/>
      </xdr:nvSpPr>
      <xdr:spPr>
        <a:xfrm>
          <a:off x="22199600" y="107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162255</xdr:rowOff>
    </xdr:from>
    <xdr:to>
      <xdr:col>112</xdr:col>
      <xdr:colOff>38100</xdr:colOff>
      <xdr:row>63</xdr:row>
      <xdr:rowOff>92405</xdr:rowOff>
    </xdr:to>
    <xdr:sp macro="" textlink="">
      <xdr:nvSpPr>
        <xdr:cNvPr id="703" name="楕円 702">
          <a:extLst>
            <a:ext uri="{FF2B5EF4-FFF2-40B4-BE49-F238E27FC236}">
              <a16:creationId xmlns:a16="http://schemas.microsoft.com/office/drawing/2014/main" id="{00000000-0008-0000-0100-0000BF020000}"/>
            </a:ext>
          </a:extLst>
        </xdr:cNvPr>
        <xdr:cNvSpPr/>
      </xdr:nvSpPr>
      <xdr:spPr>
        <a:xfrm>
          <a:off x="21272500" y="107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40234</xdr:rowOff>
    </xdr:from>
    <xdr:to>
      <xdr:col>116</xdr:col>
      <xdr:colOff>63500</xdr:colOff>
      <xdr:row>63</xdr:row>
      <xdr:rowOff>41605</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flipV="1">
          <a:off x="21323300" y="10841584"/>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163626</xdr:rowOff>
    </xdr:from>
    <xdr:to>
      <xdr:col>107</xdr:col>
      <xdr:colOff>101600</xdr:colOff>
      <xdr:row>63</xdr:row>
      <xdr:rowOff>93776</xdr:rowOff>
    </xdr:to>
    <xdr:sp macro="" textlink="">
      <xdr:nvSpPr>
        <xdr:cNvPr id="705" name="楕円 704">
          <a:extLst>
            <a:ext uri="{FF2B5EF4-FFF2-40B4-BE49-F238E27FC236}">
              <a16:creationId xmlns:a16="http://schemas.microsoft.com/office/drawing/2014/main" id="{00000000-0008-0000-0100-0000C1020000}"/>
            </a:ext>
          </a:extLst>
        </xdr:cNvPr>
        <xdr:cNvSpPr/>
      </xdr:nvSpPr>
      <xdr:spPr>
        <a:xfrm>
          <a:off x="20383500" y="1079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41605</xdr:rowOff>
    </xdr:from>
    <xdr:to>
      <xdr:col>111</xdr:col>
      <xdr:colOff>177800</xdr:colOff>
      <xdr:row>63</xdr:row>
      <xdr:rowOff>42976</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flipV="1">
          <a:off x="20434300" y="10842955"/>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161341</xdr:rowOff>
    </xdr:from>
    <xdr:to>
      <xdr:col>102</xdr:col>
      <xdr:colOff>165100</xdr:colOff>
      <xdr:row>63</xdr:row>
      <xdr:rowOff>91491</xdr:rowOff>
    </xdr:to>
    <xdr:sp macro="" textlink="">
      <xdr:nvSpPr>
        <xdr:cNvPr id="707" name="楕円 706">
          <a:extLst>
            <a:ext uri="{FF2B5EF4-FFF2-40B4-BE49-F238E27FC236}">
              <a16:creationId xmlns:a16="http://schemas.microsoft.com/office/drawing/2014/main" id="{00000000-0008-0000-0100-0000C3020000}"/>
            </a:ext>
          </a:extLst>
        </xdr:cNvPr>
        <xdr:cNvSpPr/>
      </xdr:nvSpPr>
      <xdr:spPr>
        <a:xfrm>
          <a:off x="19494500" y="1079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40691</xdr:rowOff>
    </xdr:from>
    <xdr:to>
      <xdr:col>107</xdr:col>
      <xdr:colOff>50800</xdr:colOff>
      <xdr:row>63</xdr:row>
      <xdr:rowOff>42976</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19545300" y="10842041"/>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163170</xdr:rowOff>
    </xdr:from>
    <xdr:to>
      <xdr:col>98</xdr:col>
      <xdr:colOff>38100</xdr:colOff>
      <xdr:row>63</xdr:row>
      <xdr:rowOff>93320</xdr:rowOff>
    </xdr:to>
    <xdr:sp macro="" textlink="">
      <xdr:nvSpPr>
        <xdr:cNvPr id="709" name="楕円 708">
          <a:extLst>
            <a:ext uri="{FF2B5EF4-FFF2-40B4-BE49-F238E27FC236}">
              <a16:creationId xmlns:a16="http://schemas.microsoft.com/office/drawing/2014/main" id="{00000000-0008-0000-0100-0000C5020000}"/>
            </a:ext>
          </a:extLst>
        </xdr:cNvPr>
        <xdr:cNvSpPr/>
      </xdr:nvSpPr>
      <xdr:spPr>
        <a:xfrm>
          <a:off x="18605500" y="1079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40691</xdr:rowOff>
    </xdr:from>
    <xdr:to>
      <xdr:col>102</xdr:col>
      <xdr:colOff>114300</xdr:colOff>
      <xdr:row>63</xdr:row>
      <xdr:rowOff>42520</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flipV="1">
          <a:off x="18656300" y="1084204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150995</xdr:rowOff>
    </xdr:from>
    <xdr:ext cx="469744" cy="259045"/>
    <xdr:sp macro="" textlink="">
      <xdr:nvSpPr>
        <xdr:cNvPr id="711" name="n_1aveValue【学校施設】&#10;一人当たり面積">
          <a:extLst>
            <a:ext uri="{FF2B5EF4-FFF2-40B4-BE49-F238E27FC236}">
              <a16:creationId xmlns:a16="http://schemas.microsoft.com/office/drawing/2014/main" id="{00000000-0008-0000-0100-0000C7020000}"/>
            </a:ext>
          </a:extLst>
        </xdr:cNvPr>
        <xdr:cNvSpPr txBox="1"/>
      </xdr:nvSpPr>
      <xdr:spPr>
        <a:xfrm>
          <a:off x="21075727" y="1026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150080</xdr:rowOff>
    </xdr:from>
    <xdr:ext cx="469744" cy="259045"/>
    <xdr:sp macro="" textlink="">
      <xdr:nvSpPr>
        <xdr:cNvPr id="712" name="n_2aveValue【学校施設】&#10;一人当たり面積">
          <a:extLst>
            <a:ext uri="{FF2B5EF4-FFF2-40B4-BE49-F238E27FC236}">
              <a16:creationId xmlns:a16="http://schemas.microsoft.com/office/drawing/2014/main" id="{00000000-0008-0000-0100-0000C8020000}"/>
            </a:ext>
          </a:extLst>
        </xdr:cNvPr>
        <xdr:cNvSpPr txBox="1"/>
      </xdr:nvSpPr>
      <xdr:spPr>
        <a:xfrm>
          <a:off x="20199427" y="1026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144594</xdr:rowOff>
    </xdr:from>
    <xdr:ext cx="469744" cy="259045"/>
    <xdr:sp macro="" textlink="">
      <xdr:nvSpPr>
        <xdr:cNvPr id="713" name="n_3aveValue【学校施設】&#10;一人当たり面積">
          <a:extLst>
            <a:ext uri="{FF2B5EF4-FFF2-40B4-BE49-F238E27FC236}">
              <a16:creationId xmlns:a16="http://schemas.microsoft.com/office/drawing/2014/main" id="{00000000-0008-0000-0100-0000C9020000}"/>
            </a:ext>
          </a:extLst>
        </xdr:cNvPr>
        <xdr:cNvSpPr txBox="1"/>
      </xdr:nvSpPr>
      <xdr:spPr>
        <a:xfrm>
          <a:off x="19310427" y="1026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145508</xdr:rowOff>
    </xdr:from>
    <xdr:ext cx="469744" cy="259045"/>
    <xdr:sp macro="" textlink="">
      <xdr:nvSpPr>
        <xdr:cNvPr id="714" name="n_4aveValue【学校施設】&#10;一人当たり面積">
          <a:extLst>
            <a:ext uri="{FF2B5EF4-FFF2-40B4-BE49-F238E27FC236}">
              <a16:creationId xmlns:a16="http://schemas.microsoft.com/office/drawing/2014/main" id="{00000000-0008-0000-0100-0000CA020000}"/>
            </a:ext>
          </a:extLst>
        </xdr:cNvPr>
        <xdr:cNvSpPr txBox="1"/>
      </xdr:nvSpPr>
      <xdr:spPr>
        <a:xfrm>
          <a:off x="18421427" y="1026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83532</xdr:rowOff>
    </xdr:from>
    <xdr:ext cx="469744" cy="259045"/>
    <xdr:sp macro="" textlink="">
      <xdr:nvSpPr>
        <xdr:cNvPr id="715" name="n_1mainValue【学校施設】&#10;一人当たり面積">
          <a:extLst>
            <a:ext uri="{FF2B5EF4-FFF2-40B4-BE49-F238E27FC236}">
              <a16:creationId xmlns:a16="http://schemas.microsoft.com/office/drawing/2014/main" id="{00000000-0008-0000-0100-0000CB020000}"/>
            </a:ext>
          </a:extLst>
        </xdr:cNvPr>
        <xdr:cNvSpPr txBox="1"/>
      </xdr:nvSpPr>
      <xdr:spPr>
        <a:xfrm>
          <a:off x="21075727" y="1088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84903</xdr:rowOff>
    </xdr:from>
    <xdr:ext cx="469744" cy="259045"/>
    <xdr:sp macro="" textlink="">
      <xdr:nvSpPr>
        <xdr:cNvPr id="716" name="n_2mainValue【学校施設】&#10;一人当たり面積">
          <a:extLst>
            <a:ext uri="{FF2B5EF4-FFF2-40B4-BE49-F238E27FC236}">
              <a16:creationId xmlns:a16="http://schemas.microsoft.com/office/drawing/2014/main" id="{00000000-0008-0000-0100-0000CC020000}"/>
            </a:ext>
          </a:extLst>
        </xdr:cNvPr>
        <xdr:cNvSpPr txBox="1"/>
      </xdr:nvSpPr>
      <xdr:spPr>
        <a:xfrm>
          <a:off x="20199427" y="1088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82618</xdr:rowOff>
    </xdr:from>
    <xdr:ext cx="469744" cy="259045"/>
    <xdr:sp macro="" textlink="">
      <xdr:nvSpPr>
        <xdr:cNvPr id="717" name="n_3mainValue【学校施設】&#10;一人当たり面積">
          <a:extLst>
            <a:ext uri="{FF2B5EF4-FFF2-40B4-BE49-F238E27FC236}">
              <a16:creationId xmlns:a16="http://schemas.microsoft.com/office/drawing/2014/main" id="{00000000-0008-0000-0100-0000CD020000}"/>
            </a:ext>
          </a:extLst>
        </xdr:cNvPr>
        <xdr:cNvSpPr txBox="1"/>
      </xdr:nvSpPr>
      <xdr:spPr>
        <a:xfrm>
          <a:off x="19310427" y="1088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84447</xdr:rowOff>
    </xdr:from>
    <xdr:ext cx="469744" cy="259045"/>
    <xdr:sp macro="" textlink="">
      <xdr:nvSpPr>
        <xdr:cNvPr id="718" name="n_4mainValue【学校施設】&#10;一人当たり面積">
          <a:extLst>
            <a:ext uri="{FF2B5EF4-FFF2-40B4-BE49-F238E27FC236}">
              <a16:creationId xmlns:a16="http://schemas.microsoft.com/office/drawing/2014/main" id="{00000000-0008-0000-0100-0000CE020000}"/>
            </a:ext>
          </a:extLst>
        </xdr:cNvPr>
        <xdr:cNvSpPr txBox="1"/>
      </xdr:nvSpPr>
      <xdr:spPr>
        <a:xfrm>
          <a:off x="18421427" y="1088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a:extLst>
            <a:ext uri="{FF2B5EF4-FFF2-40B4-BE49-F238E27FC236}">
              <a16:creationId xmlns:a16="http://schemas.microsoft.com/office/drawing/2014/main" id="{00000000-0008-0000-0100-0000C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a:extLst>
            <a:ext uri="{FF2B5EF4-FFF2-40B4-BE49-F238E27FC236}">
              <a16:creationId xmlns:a16="http://schemas.microsoft.com/office/drawing/2014/main" id="{00000000-0008-0000-0100-0000D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a:extLst>
            <a:ext uri="{FF2B5EF4-FFF2-40B4-BE49-F238E27FC236}">
              <a16:creationId xmlns:a16="http://schemas.microsoft.com/office/drawing/2014/main" id="{00000000-0008-0000-0100-0000D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a:extLst>
            <a:ext uri="{FF2B5EF4-FFF2-40B4-BE49-F238E27FC236}">
              <a16:creationId xmlns:a16="http://schemas.microsoft.com/office/drawing/2014/main" id="{00000000-0008-0000-0100-0000D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a:extLst>
            <a:ext uri="{FF2B5EF4-FFF2-40B4-BE49-F238E27FC236}">
              <a16:creationId xmlns:a16="http://schemas.microsoft.com/office/drawing/2014/main" id="{00000000-0008-0000-0100-0000D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a:extLst>
            <a:ext uri="{FF2B5EF4-FFF2-40B4-BE49-F238E27FC236}">
              <a16:creationId xmlns:a16="http://schemas.microsoft.com/office/drawing/2014/main" id="{00000000-0008-0000-0100-0000D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a:extLst>
            <a:ext uri="{FF2B5EF4-FFF2-40B4-BE49-F238E27FC236}">
              <a16:creationId xmlns:a16="http://schemas.microsoft.com/office/drawing/2014/main" id="{00000000-0008-0000-0100-0000D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2" name="直線コネクタ 731">
          <a:extLst>
            <a:ext uri="{FF2B5EF4-FFF2-40B4-BE49-F238E27FC236}">
              <a16:creationId xmlns:a16="http://schemas.microsoft.com/office/drawing/2014/main" id="{00000000-0008-0000-0100-0000DC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4" name="直線コネクタ 733">
          <a:extLst>
            <a:ext uri="{FF2B5EF4-FFF2-40B4-BE49-F238E27FC236}">
              <a16:creationId xmlns:a16="http://schemas.microsoft.com/office/drawing/2014/main" id="{00000000-0008-0000-0100-0000DE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6" name="直線コネクタ 735">
          <a:extLst>
            <a:ext uri="{FF2B5EF4-FFF2-40B4-BE49-F238E27FC236}">
              <a16:creationId xmlns:a16="http://schemas.microsoft.com/office/drawing/2014/main" id="{00000000-0008-0000-0100-0000E0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8" name="直線コネクタ 737">
          <a:extLst>
            <a:ext uri="{FF2B5EF4-FFF2-40B4-BE49-F238E27FC236}">
              <a16:creationId xmlns:a16="http://schemas.microsoft.com/office/drawing/2014/main" id="{00000000-0008-0000-0100-0000E2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a:extLst>
            <a:ext uri="{FF2B5EF4-FFF2-40B4-BE49-F238E27FC236}">
              <a16:creationId xmlns:a16="http://schemas.microsoft.com/office/drawing/2014/main" id="{00000000-0008-0000-0100-0000E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2" name="【児童館】&#10;有形固定資産減価償却率グラフ枠">
          <a:extLst>
            <a:ext uri="{FF2B5EF4-FFF2-40B4-BE49-F238E27FC236}">
              <a16:creationId xmlns:a16="http://schemas.microsoft.com/office/drawing/2014/main" id="{00000000-0008-0000-0100-0000E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160020</xdr:rowOff>
    </xdr:from>
    <xdr:to>
      <xdr:col>85</xdr:col>
      <xdr:colOff>126364</xdr:colOff>
      <xdr:row>86</xdr:row>
      <xdr:rowOff>114300</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flipV="1">
          <a:off x="16318864" y="1336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4" name="【児童館】&#10;有形固定資産減価償却率最小値テキスト">
          <a:extLst>
            <a:ext uri="{FF2B5EF4-FFF2-40B4-BE49-F238E27FC236}">
              <a16:creationId xmlns:a16="http://schemas.microsoft.com/office/drawing/2014/main" id="{00000000-0008-0000-0100-0000E8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106697</xdr:rowOff>
    </xdr:from>
    <xdr:ext cx="405111" cy="259045"/>
    <xdr:sp macro="" textlink="">
      <xdr:nvSpPr>
        <xdr:cNvPr id="746" name="【児童館】&#10;有形固定資産減価償却率最大値テキスト">
          <a:extLst>
            <a:ext uri="{FF2B5EF4-FFF2-40B4-BE49-F238E27FC236}">
              <a16:creationId xmlns:a16="http://schemas.microsoft.com/office/drawing/2014/main" id="{00000000-0008-0000-0100-0000EA020000}"/>
            </a:ext>
          </a:extLst>
        </xdr:cNvPr>
        <xdr:cNvSpPr txBox="1"/>
      </xdr:nvSpPr>
      <xdr:spPr>
        <a:xfrm>
          <a:off x="16357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160020</xdr:rowOff>
    </xdr:from>
    <xdr:to>
      <xdr:col>86</xdr:col>
      <xdr:colOff>25400</xdr:colOff>
      <xdr:row>77</xdr:row>
      <xdr:rowOff>160020</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6230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83838</xdr:rowOff>
    </xdr:from>
    <xdr:ext cx="405111" cy="259045"/>
    <xdr:sp macro="" textlink="">
      <xdr:nvSpPr>
        <xdr:cNvPr id="748" name="【児童館】&#10;有形固定資産減価償却率平均値テキスト">
          <a:extLst>
            <a:ext uri="{FF2B5EF4-FFF2-40B4-BE49-F238E27FC236}">
              <a16:creationId xmlns:a16="http://schemas.microsoft.com/office/drawing/2014/main" id="{00000000-0008-0000-0100-0000EC020000}"/>
            </a:ext>
          </a:extLst>
        </xdr:cNvPr>
        <xdr:cNvSpPr txBox="1"/>
      </xdr:nvSpPr>
      <xdr:spPr>
        <a:xfrm>
          <a:off x="16357600" y="13971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105411</xdr:rowOff>
    </xdr:from>
    <xdr:to>
      <xdr:col>85</xdr:col>
      <xdr:colOff>177800</xdr:colOff>
      <xdr:row>82</xdr:row>
      <xdr:rowOff>35561</xdr:rowOff>
    </xdr:to>
    <xdr:sp macro="" textlink="">
      <xdr:nvSpPr>
        <xdr:cNvPr id="749" name="フローチャート: 判断 748">
          <a:extLst>
            <a:ext uri="{FF2B5EF4-FFF2-40B4-BE49-F238E27FC236}">
              <a16:creationId xmlns:a16="http://schemas.microsoft.com/office/drawing/2014/main" id="{00000000-0008-0000-0100-0000ED020000}"/>
            </a:ext>
          </a:extLst>
        </xdr:cNvPr>
        <xdr:cNvSpPr/>
      </xdr:nvSpPr>
      <xdr:spPr>
        <a:xfrm>
          <a:off x="162687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macro="" textlink="">
      <xdr:nvSpPr>
        <xdr:cNvPr id="750" name="フローチャート: 判断 749">
          <a:extLst>
            <a:ext uri="{FF2B5EF4-FFF2-40B4-BE49-F238E27FC236}">
              <a16:creationId xmlns:a16="http://schemas.microsoft.com/office/drawing/2014/main" id="{00000000-0008-0000-0100-0000EE020000}"/>
            </a:ext>
          </a:extLst>
        </xdr:cNvPr>
        <xdr:cNvSpPr/>
      </xdr:nvSpPr>
      <xdr:spPr>
        <a:xfrm>
          <a:off x="15430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99695</xdr:rowOff>
    </xdr:from>
    <xdr:to>
      <xdr:col>76</xdr:col>
      <xdr:colOff>165100</xdr:colOff>
      <xdr:row>81</xdr:row>
      <xdr:rowOff>29845</xdr:rowOff>
    </xdr:to>
    <xdr:sp macro="" textlink="">
      <xdr:nvSpPr>
        <xdr:cNvPr id="751" name="フローチャート: 判断 750">
          <a:extLst>
            <a:ext uri="{FF2B5EF4-FFF2-40B4-BE49-F238E27FC236}">
              <a16:creationId xmlns:a16="http://schemas.microsoft.com/office/drawing/2014/main" id="{00000000-0008-0000-0100-0000EF020000}"/>
            </a:ext>
          </a:extLst>
        </xdr:cNvPr>
        <xdr:cNvSpPr/>
      </xdr:nvSpPr>
      <xdr:spPr>
        <a:xfrm>
          <a:off x="14541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12064</xdr:rowOff>
    </xdr:from>
    <xdr:to>
      <xdr:col>72</xdr:col>
      <xdr:colOff>38100</xdr:colOff>
      <xdr:row>80</xdr:row>
      <xdr:rowOff>113664</xdr:rowOff>
    </xdr:to>
    <xdr:sp macro="" textlink="">
      <xdr:nvSpPr>
        <xdr:cNvPr id="752" name="フローチャート: 判断 751">
          <a:extLst>
            <a:ext uri="{FF2B5EF4-FFF2-40B4-BE49-F238E27FC236}">
              <a16:creationId xmlns:a16="http://schemas.microsoft.com/office/drawing/2014/main" id="{00000000-0008-0000-0100-0000F0020000}"/>
            </a:ext>
          </a:extLst>
        </xdr:cNvPr>
        <xdr:cNvSpPr/>
      </xdr:nvSpPr>
      <xdr:spPr>
        <a:xfrm>
          <a:off x="13652500" y="1372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85</xdr:row>
      <xdr:rowOff>33020</xdr:rowOff>
    </xdr:from>
    <xdr:to>
      <xdr:col>67</xdr:col>
      <xdr:colOff>101600</xdr:colOff>
      <xdr:row>85</xdr:row>
      <xdr:rowOff>134620</xdr:rowOff>
    </xdr:to>
    <xdr:sp macro="" textlink="">
      <xdr:nvSpPr>
        <xdr:cNvPr id="753" name="フローチャート: 判断 752">
          <a:extLst>
            <a:ext uri="{FF2B5EF4-FFF2-40B4-BE49-F238E27FC236}">
              <a16:creationId xmlns:a16="http://schemas.microsoft.com/office/drawing/2014/main" id="{00000000-0008-0000-0100-0000F1020000}"/>
            </a:ext>
          </a:extLst>
        </xdr:cNvPr>
        <xdr:cNvSpPr/>
      </xdr:nvSpPr>
      <xdr:spPr>
        <a:xfrm>
          <a:off x="127635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116839</xdr:rowOff>
    </xdr:from>
    <xdr:to>
      <xdr:col>85</xdr:col>
      <xdr:colOff>177800</xdr:colOff>
      <xdr:row>80</xdr:row>
      <xdr:rowOff>46989</xdr:rowOff>
    </xdr:to>
    <xdr:sp macro="" textlink="">
      <xdr:nvSpPr>
        <xdr:cNvPr id="759" name="楕円 758">
          <a:extLst>
            <a:ext uri="{FF2B5EF4-FFF2-40B4-BE49-F238E27FC236}">
              <a16:creationId xmlns:a16="http://schemas.microsoft.com/office/drawing/2014/main" id="{00000000-0008-0000-0100-0000F7020000}"/>
            </a:ext>
          </a:extLst>
        </xdr:cNvPr>
        <xdr:cNvSpPr/>
      </xdr:nvSpPr>
      <xdr:spPr>
        <a:xfrm>
          <a:off x="16268700" y="1366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139716</xdr:rowOff>
    </xdr:from>
    <xdr:ext cx="405111" cy="259045"/>
    <xdr:sp macro="" textlink="">
      <xdr:nvSpPr>
        <xdr:cNvPr id="760" name="【児童館】&#10;有形固定資産減価償却率該当値テキスト">
          <a:extLst>
            <a:ext uri="{FF2B5EF4-FFF2-40B4-BE49-F238E27FC236}">
              <a16:creationId xmlns:a16="http://schemas.microsoft.com/office/drawing/2014/main" id="{00000000-0008-0000-0100-0000F8020000}"/>
            </a:ext>
          </a:extLst>
        </xdr:cNvPr>
        <xdr:cNvSpPr txBox="1"/>
      </xdr:nvSpPr>
      <xdr:spPr>
        <a:xfrm>
          <a:off x="16357600"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132080</xdr:rowOff>
    </xdr:from>
    <xdr:to>
      <xdr:col>81</xdr:col>
      <xdr:colOff>101600</xdr:colOff>
      <xdr:row>81</xdr:row>
      <xdr:rowOff>62230</xdr:rowOff>
    </xdr:to>
    <xdr:sp macro="" textlink="">
      <xdr:nvSpPr>
        <xdr:cNvPr id="761" name="楕円 760">
          <a:extLst>
            <a:ext uri="{FF2B5EF4-FFF2-40B4-BE49-F238E27FC236}">
              <a16:creationId xmlns:a16="http://schemas.microsoft.com/office/drawing/2014/main" id="{00000000-0008-0000-0100-0000F9020000}"/>
            </a:ext>
          </a:extLst>
        </xdr:cNvPr>
        <xdr:cNvSpPr/>
      </xdr:nvSpPr>
      <xdr:spPr>
        <a:xfrm>
          <a:off x="154305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167639</xdr:rowOff>
    </xdr:from>
    <xdr:to>
      <xdr:col>85</xdr:col>
      <xdr:colOff>127000</xdr:colOff>
      <xdr:row>81</xdr:row>
      <xdr:rowOff>11430</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flipV="1">
          <a:off x="15481300" y="13712189"/>
          <a:ext cx="838200" cy="18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101600</xdr:rowOff>
    </xdr:from>
    <xdr:to>
      <xdr:col>76</xdr:col>
      <xdr:colOff>165100</xdr:colOff>
      <xdr:row>81</xdr:row>
      <xdr:rowOff>31750</xdr:rowOff>
    </xdr:to>
    <xdr:sp macro="" textlink="">
      <xdr:nvSpPr>
        <xdr:cNvPr id="763" name="楕円 762">
          <a:extLst>
            <a:ext uri="{FF2B5EF4-FFF2-40B4-BE49-F238E27FC236}">
              <a16:creationId xmlns:a16="http://schemas.microsoft.com/office/drawing/2014/main" id="{00000000-0008-0000-0100-0000FB020000}"/>
            </a:ext>
          </a:extLst>
        </xdr:cNvPr>
        <xdr:cNvSpPr/>
      </xdr:nvSpPr>
      <xdr:spPr>
        <a:xfrm>
          <a:off x="14541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152400</xdr:rowOff>
    </xdr:from>
    <xdr:to>
      <xdr:col>81</xdr:col>
      <xdr:colOff>50800</xdr:colOff>
      <xdr:row>81</xdr:row>
      <xdr:rowOff>11430</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a:off x="14592300" y="13868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44450</xdr:rowOff>
    </xdr:from>
    <xdr:to>
      <xdr:col>72</xdr:col>
      <xdr:colOff>38100</xdr:colOff>
      <xdr:row>80</xdr:row>
      <xdr:rowOff>146050</xdr:rowOff>
    </xdr:to>
    <xdr:sp macro="" textlink="">
      <xdr:nvSpPr>
        <xdr:cNvPr id="765" name="楕円 764">
          <a:extLst>
            <a:ext uri="{FF2B5EF4-FFF2-40B4-BE49-F238E27FC236}">
              <a16:creationId xmlns:a16="http://schemas.microsoft.com/office/drawing/2014/main" id="{00000000-0008-0000-0100-0000FD020000}"/>
            </a:ext>
          </a:extLst>
        </xdr:cNvPr>
        <xdr:cNvSpPr/>
      </xdr:nvSpPr>
      <xdr:spPr>
        <a:xfrm>
          <a:off x="13652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95250</xdr:rowOff>
    </xdr:from>
    <xdr:to>
      <xdr:col>76</xdr:col>
      <xdr:colOff>114300</xdr:colOff>
      <xdr:row>80</xdr:row>
      <xdr:rowOff>152400</xdr:rowOff>
    </xdr:to>
    <xdr:cxnSp macro="">
      <xdr:nvCxnSpPr>
        <xdr:cNvPr id="766" name="直線コネクタ 765">
          <a:extLst>
            <a:ext uri="{FF2B5EF4-FFF2-40B4-BE49-F238E27FC236}">
              <a16:creationId xmlns:a16="http://schemas.microsoft.com/office/drawing/2014/main" id="{00000000-0008-0000-0100-0000FE020000}"/>
            </a:ext>
          </a:extLst>
        </xdr:cNvPr>
        <xdr:cNvCxnSpPr/>
      </xdr:nvCxnSpPr>
      <xdr:spPr>
        <a:xfrm>
          <a:off x="13703300" y="13811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158750</xdr:rowOff>
    </xdr:from>
    <xdr:to>
      <xdr:col>67</xdr:col>
      <xdr:colOff>101600</xdr:colOff>
      <xdr:row>80</xdr:row>
      <xdr:rowOff>88900</xdr:rowOff>
    </xdr:to>
    <xdr:sp macro="" textlink="">
      <xdr:nvSpPr>
        <xdr:cNvPr id="767" name="楕円 766">
          <a:extLst>
            <a:ext uri="{FF2B5EF4-FFF2-40B4-BE49-F238E27FC236}">
              <a16:creationId xmlns:a16="http://schemas.microsoft.com/office/drawing/2014/main" id="{00000000-0008-0000-0100-0000FF020000}"/>
            </a:ext>
          </a:extLst>
        </xdr:cNvPr>
        <xdr:cNvSpPr/>
      </xdr:nvSpPr>
      <xdr:spPr>
        <a:xfrm>
          <a:off x="12763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38100</xdr:rowOff>
    </xdr:from>
    <xdr:to>
      <xdr:col>71</xdr:col>
      <xdr:colOff>177800</xdr:colOff>
      <xdr:row>80</xdr:row>
      <xdr:rowOff>95250</xdr:rowOff>
    </xdr:to>
    <xdr:cxnSp macro="">
      <xdr:nvCxnSpPr>
        <xdr:cNvPr id="768" name="直線コネクタ 767">
          <a:extLst>
            <a:ext uri="{FF2B5EF4-FFF2-40B4-BE49-F238E27FC236}">
              <a16:creationId xmlns:a16="http://schemas.microsoft.com/office/drawing/2014/main" id="{00000000-0008-0000-0100-000000030000}"/>
            </a:ext>
          </a:extLst>
        </xdr:cNvPr>
        <xdr:cNvCxnSpPr/>
      </xdr:nvCxnSpPr>
      <xdr:spPr>
        <a:xfrm>
          <a:off x="12814300" y="13754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9541</xdr:rowOff>
    </xdr:from>
    <xdr:ext cx="405111" cy="259045"/>
    <xdr:sp macro="" textlink="">
      <xdr:nvSpPr>
        <xdr:cNvPr id="769" name="n_1aveValue【児童館】&#10;有形固定資産減価償却率">
          <a:extLst>
            <a:ext uri="{FF2B5EF4-FFF2-40B4-BE49-F238E27FC236}">
              <a16:creationId xmlns:a16="http://schemas.microsoft.com/office/drawing/2014/main" id="{00000000-0008-0000-0100-000001030000}"/>
            </a:ext>
          </a:extLst>
        </xdr:cNvPr>
        <xdr:cNvSpPr txBox="1"/>
      </xdr:nvSpPr>
      <xdr:spPr>
        <a:xfrm>
          <a:off x="15266044"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46372</xdr:rowOff>
    </xdr:from>
    <xdr:ext cx="405111" cy="259045"/>
    <xdr:sp macro="" textlink="">
      <xdr:nvSpPr>
        <xdr:cNvPr id="770" name="n_2aveValue【児童館】&#10;有形固定資産減価償却率">
          <a:extLst>
            <a:ext uri="{FF2B5EF4-FFF2-40B4-BE49-F238E27FC236}">
              <a16:creationId xmlns:a16="http://schemas.microsoft.com/office/drawing/2014/main" id="{00000000-0008-0000-0100-000002030000}"/>
            </a:ext>
          </a:extLst>
        </xdr:cNvPr>
        <xdr:cNvSpPr txBox="1"/>
      </xdr:nvSpPr>
      <xdr:spPr>
        <a:xfrm>
          <a:off x="143897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130191</xdr:rowOff>
    </xdr:from>
    <xdr:ext cx="405111" cy="259045"/>
    <xdr:sp macro="" textlink="">
      <xdr:nvSpPr>
        <xdr:cNvPr id="771" name="n_3aveValue【児童館】&#10;有形固定資産減価償却率">
          <a:extLst>
            <a:ext uri="{FF2B5EF4-FFF2-40B4-BE49-F238E27FC236}">
              <a16:creationId xmlns:a16="http://schemas.microsoft.com/office/drawing/2014/main" id="{00000000-0008-0000-0100-000003030000}"/>
            </a:ext>
          </a:extLst>
        </xdr:cNvPr>
        <xdr:cNvSpPr txBox="1"/>
      </xdr:nvSpPr>
      <xdr:spPr>
        <a:xfrm>
          <a:off x="13500744"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125747</xdr:rowOff>
    </xdr:from>
    <xdr:ext cx="405111" cy="259045"/>
    <xdr:sp macro="" textlink="">
      <xdr:nvSpPr>
        <xdr:cNvPr id="772" name="n_4aveValue【児童館】&#10;有形固定資産減価償却率">
          <a:extLst>
            <a:ext uri="{FF2B5EF4-FFF2-40B4-BE49-F238E27FC236}">
              <a16:creationId xmlns:a16="http://schemas.microsoft.com/office/drawing/2014/main" id="{00000000-0008-0000-0100-000004030000}"/>
            </a:ext>
          </a:extLst>
        </xdr:cNvPr>
        <xdr:cNvSpPr txBox="1"/>
      </xdr:nvSpPr>
      <xdr:spPr>
        <a:xfrm>
          <a:off x="12611744"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78757</xdr:rowOff>
    </xdr:from>
    <xdr:ext cx="405111" cy="259045"/>
    <xdr:sp macro="" textlink="">
      <xdr:nvSpPr>
        <xdr:cNvPr id="773" name="n_1mainValue【児童館】&#10;有形固定資産減価償却率">
          <a:extLst>
            <a:ext uri="{FF2B5EF4-FFF2-40B4-BE49-F238E27FC236}">
              <a16:creationId xmlns:a16="http://schemas.microsoft.com/office/drawing/2014/main" id="{00000000-0008-0000-0100-000005030000}"/>
            </a:ext>
          </a:extLst>
        </xdr:cNvPr>
        <xdr:cNvSpPr txBox="1"/>
      </xdr:nvSpPr>
      <xdr:spPr>
        <a:xfrm>
          <a:off x="152660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22877</xdr:rowOff>
    </xdr:from>
    <xdr:ext cx="405111" cy="259045"/>
    <xdr:sp macro="" textlink="">
      <xdr:nvSpPr>
        <xdr:cNvPr id="774" name="n_2mainValue【児童館】&#10;有形固定資産減価償却率">
          <a:extLst>
            <a:ext uri="{FF2B5EF4-FFF2-40B4-BE49-F238E27FC236}">
              <a16:creationId xmlns:a16="http://schemas.microsoft.com/office/drawing/2014/main" id="{00000000-0008-0000-0100-000006030000}"/>
            </a:ext>
          </a:extLst>
        </xdr:cNvPr>
        <xdr:cNvSpPr txBox="1"/>
      </xdr:nvSpPr>
      <xdr:spPr>
        <a:xfrm>
          <a:off x="14389744" y="1391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137177</xdr:rowOff>
    </xdr:from>
    <xdr:ext cx="405111" cy="259045"/>
    <xdr:sp macro="" textlink="">
      <xdr:nvSpPr>
        <xdr:cNvPr id="775" name="n_3mainValue【児童館】&#10;有形固定資産減価償却率">
          <a:extLst>
            <a:ext uri="{FF2B5EF4-FFF2-40B4-BE49-F238E27FC236}">
              <a16:creationId xmlns:a16="http://schemas.microsoft.com/office/drawing/2014/main" id="{00000000-0008-0000-0100-000007030000}"/>
            </a:ext>
          </a:extLst>
        </xdr:cNvPr>
        <xdr:cNvSpPr txBox="1"/>
      </xdr:nvSpPr>
      <xdr:spPr>
        <a:xfrm>
          <a:off x="13500744" y="1385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105427</xdr:rowOff>
    </xdr:from>
    <xdr:ext cx="405111" cy="259045"/>
    <xdr:sp macro="" textlink="">
      <xdr:nvSpPr>
        <xdr:cNvPr id="776" name="n_4mainValue【児童館】&#10;有形固定資産減価償却率">
          <a:extLst>
            <a:ext uri="{FF2B5EF4-FFF2-40B4-BE49-F238E27FC236}">
              <a16:creationId xmlns:a16="http://schemas.microsoft.com/office/drawing/2014/main" id="{00000000-0008-0000-0100-000008030000}"/>
            </a:ext>
          </a:extLst>
        </xdr:cNvPr>
        <xdr:cNvSpPr txBox="1"/>
      </xdr:nvSpPr>
      <xdr:spPr>
        <a:xfrm>
          <a:off x="12611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a:extLst>
            <a:ext uri="{FF2B5EF4-FFF2-40B4-BE49-F238E27FC236}">
              <a16:creationId xmlns:a16="http://schemas.microsoft.com/office/drawing/2014/main" id="{00000000-0008-0000-0100-000009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a:extLst>
            <a:ext uri="{FF2B5EF4-FFF2-40B4-BE49-F238E27FC236}">
              <a16:creationId xmlns:a16="http://schemas.microsoft.com/office/drawing/2014/main" id="{00000000-0008-0000-0100-00000A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a:extLst>
            <a:ext uri="{FF2B5EF4-FFF2-40B4-BE49-F238E27FC236}">
              <a16:creationId xmlns:a16="http://schemas.microsoft.com/office/drawing/2014/main" id="{00000000-0008-0000-0100-00000B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a:extLst>
            <a:ext uri="{FF2B5EF4-FFF2-40B4-BE49-F238E27FC236}">
              <a16:creationId xmlns:a16="http://schemas.microsoft.com/office/drawing/2014/main" id="{00000000-0008-0000-0100-00000C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a:extLst>
            <a:ext uri="{FF2B5EF4-FFF2-40B4-BE49-F238E27FC236}">
              <a16:creationId xmlns:a16="http://schemas.microsoft.com/office/drawing/2014/main" id="{00000000-0008-0000-0100-00000D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a:extLst>
            <a:ext uri="{FF2B5EF4-FFF2-40B4-BE49-F238E27FC236}">
              <a16:creationId xmlns:a16="http://schemas.microsoft.com/office/drawing/2014/main" id="{00000000-0008-0000-0100-00000E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a:extLst>
            <a:ext uri="{FF2B5EF4-FFF2-40B4-BE49-F238E27FC236}">
              <a16:creationId xmlns:a16="http://schemas.microsoft.com/office/drawing/2014/main" id="{00000000-0008-0000-0100-00000F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a:extLst>
            <a:ext uri="{FF2B5EF4-FFF2-40B4-BE49-F238E27FC236}">
              <a16:creationId xmlns:a16="http://schemas.microsoft.com/office/drawing/2014/main" id="{00000000-0008-0000-0100-000010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a:extLst>
            <a:ext uri="{FF2B5EF4-FFF2-40B4-BE49-F238E27FC236}">
              <a16:creationId xmlns:a16="http://schemas.microsoft.com/office/drawing/2014/main" id="{00000000-0008-0000-0100-000011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7" name="直線コネクタ 786">
          <a:extLst>
            <a:ext uri="{FF2B5EF4-FFF2-40B4-BE49-F238E27FC236}">
              <a16:creationId xmlns:a16="http://schemas.microsoft.com/office/drawing/2014/main" id="{00000000-0008-0000-0100-000013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8" name="テキスト ボックス 787">
          <a:extLst>
            <a:ext uri="{FF2B5EF4-FFF2-40B4-BE49-F238E27FC236}">
              <a16:creationId xmlns:a16="http://schemas.microsoft.com/office/drawing/2014/main" id="{00000000-0008-0000-0100-000014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9" name="直線コネクタ 788">
          <a:extLst>
            <a:ext uri="{FF2B5EF4-FFF2-40B4-BE49-F238E27FC236}">
              <a16:creationId xmlns:a16="http://schemas.microsoft.com/office/drawing/2014/main" id="{00000000-0008-0000-0100-000015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0" name="テキスト ボックス 789">
          <a:extLst>
            <a:ext uri="{FF2B5EF4-FFF2-40B4-BE49-F238E27FC236}">
              <a16:creationId xmlns:a16="http://schemas.microsoft.com/office/drawing/2014/main" id="{00000000-0008-0000-0100-000016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1" name="直線コネクタ 790">
          <a:extLst>
            <a:ext uri="{FF2B5EF4-FFF2-40B4-BE49-F238E27FC236}">
              <a16:creationId xmlns:a16="http://schemas.microsoft.com/office/drawing/2014/main" id="{00000000-0008-0000-0100-000017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2" name="テキスト ボックス 791">
          <a:extLst>
            <a:ext uri="{FF2B5EF4-FFF2-40B4-BE49-F238E27FC236}">
              <a16:creationId xmlns:a16="http://schemas.microsoft.com/office/drawing/2014/main" id="{00000000-0008-0000-0100-000018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3" name="直線コネクタ 792">
          <a:extLst>
            <a:ext uri="{FF2B5EF4-FFF2-40B4-BE49-F238E27FC236}">
              <a16:creationId xmlns:a16="http://schemas.microsoft.com/office/drawing/2014/main" id="{00000000-0008-0000-0100-000019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4" name="テキスト ボックス 793">
          <a:extLst>
            <a:ext uri="{FF2B5EF4-FFF2-40B4-BE49-F238E27FC236}">
              <a16:creationId xmlns:a16="http://schemas.microsoft.com/office/drawing/2014/main" id="{00000000-0008-0000-0100-00001A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a:extLst>
            <a:ext uri="{FF2B5EF4-FFF2-40B4-BE49-F238E27FC236}">
              <a16:creationId xmlns:a16="http://schemas.microsoft.com/office/drawing/2014/main" id="{00000000-0008-0000-0100-00001B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児童館】&#10;一人当たり面積グラフ枠">
          <a:extLst>
            <a:ext uri="{FF2B5EF4-FFF2-40B4-BE49-F238E27FC236}">
              <a16:creationId xmlns:a16="http://schemas.microsoft.com/office/drawing/2014/main" id="{00000000-0008-0000-0100-00001D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138685</xdr:rowOff>
    </xdr:from>
    <xdr:to>
      <xdr:col>116</xdr:col>
      <xdr:colOff>62864</xdr:colOff>
      <xdr:row>86</xdr:row>
      <xdr:rowOff>6096</xdr:rowOff>
    </xdr:to>
    <xdr:cxnSp macro="">
      <xdr:nvCxnSpPr>
        <xdr:cNvPr id="798" name="直線コネクタ 797">
          <a:extLst>
            <a:ext uri="{FF2B5EF4-FFF2-40B4-BE49-F238E27FC236}">
              <a16:creationId xmlns:a16="http://schemas.microsoft.com/office/drawing/2014/main" id="{00000000-0008-0000-0100-00001E030000}"/>
            </a:ext>
          </a:extLst>
        </xdr:cNvPr>
        <xdr:cNvCxnSpPr/>
      </xdr:nvCxnSpPr>
      <xdr:spPr>
        <a:xfrm flipV="1">
          <a:off x="22160864" y="13511785"/>
          <a:ext cx="0" cy="123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99" name="【児童館】&#10;一人当たり面積最小値テキスト">
          <a:extLst>
            <a:ext uri="{FF2B5EF4-FFF2-40B4-BE49-F238E27FC236}">
              <a16:creationId xmlns:a16="http://schemas.microsoft.com/office/drawing/2014/main" id="{00000000-0008-0000-0100-00001F030000}"/>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0" name="直線コネクタ 799">
          <a:extLst>
            <a:ext uri="{FF2B5EF4-FFF2-40B4-BE49-F238E27FC236}">
              <a16:creationId xmlns:a16="http://schemas.microsoft.com/office/drawing/2014/main" id="{00000000-0008-0000-0100-000020030000}"/>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85362</xdr:rowOff>
    </xdr:from>
    <xdr:ext cx="469744" cy="259045"/>
    <xdr:sp macro="" textlink="">
      <xdr:nvSpPr>
        <xdr:cNvPr id="801" name="【児童館】&#10;一人当たり面積最大値テキスト">
          <a:extLst>
            <a:ext uri="{FF2B5EF4-FFF2-40B4-BE49-F238E27FC236}">
              <a16:creationId xmlns:a16="http://schemas.microsoft.com/office/drawing/2014/main" id="{00000000-0008-0000-0100-000021030000}"/>
            </a:ext>
          </a:extLst>
        </xdr:cNvPr>
        <xdr:cNvSpPr txBox="1"/>
      </xdr:nvSpPr>
      <xdr:spPr>
        <a:xfrm>
          <a:off x="22199600" y="132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138685</xdr:rowOff>
    </xdr:from>
    <xdr:to>
      <xdr:col>116</xdr:col>
      <xdr:colOff>152400</xdr:colOff>
      <xdr:row>78</xdr:row>
      <xdr:rowOff>138685</xdr:rowOff>
    </xdr:to>
    <xdr:cxnSp macro="">
      <xdr:nvCxnSpPr>
        <xdr:cNvPr id="802" name="直線コネクタ 801">
          <a:extLst>
            <a:ext uri="{FF2B5EF4-FFF2-40B4-BE49-F238E27FC236}">
              <a16:creationId xmlns:a16="http://schemas.microsoft.com/office/drawing/2014/main" id="{00000000-0008-0000-0100-000022030000}"/>
            </a:ext>
          </a:extLst>
        </xdr:cNvPr>
        <xdr:cNvCxnSpPr/>
      </xdr:nvCxnSpPr>
      <xdr:spPr>
        <a:xfrm>
          <a:off x="22072600" y="135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38879</xdr:rowOff>
    </xdr:from>
    <xdr:ext cx="469744" cy="259045"/>
    <xdr:sp macro="" textlink="">
      <xdr:nvSpPr>
        <xdr:cNvPr id="803" name="【児童館】&#10;一人当たり面積平均値テキスト">
          <a:extLst>
            <a:ext uri="{FF2B5EF4-FFF2-40B4-BE49-F238E27FC236}">
              <a16:creationId xmlns:a16="http://schemas.microsoft.com/office/drawing/2014/main" id="{00000000-0008-0000-0100-000023030000}"/>
            </a:ext>
          </a:extLst>
        </xdr:cNvPr>
        <xdr:cNvSpPr txBox="1"/>
      </xdr:nvSpPr>
      <xdr:spPr>
        <a:xfrm>
          <a:off x="22199600" y="14440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804" name="フローチャート: 判断 803">
          <a:extLst>
            <a:ext uri="{FF2B5EF4-FFF2-40B4-BE49-F238E27FC236}">
              <a16:creationId xmlns:a16="http://schemas.microsoft.com/office/drawing/2014/main" id="{00000000-0008-0000-0100-000024030000}"/>
            </a:ext>
          </a:extLst>
        </xdr:cNvPr>
        <xdr:cNvSpPr/>
      </xdr:nvSpPr>
      <xdr:spPr>
        <a:xfrm>
          <a:off x="22110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78739</xdr:rowOff>
    </xdr:from>
    <xdr:to>
      <xdr:col>112</xdr:col>
      <xdr:colOff>38100</xdr:colOff>
      <xdr:row>85</xdr:row>
      <xdr:rowOff>8889</xdr:rowOff>
    </xdr:to>
    <xdr:sp macro="" textlink="">
      <xdr:nvSpPr>
        <xdr:cNvPr id="805" name="フローチャート: 判断 804">
          <a:extLst>
            <a:ext uri="{FF2B5EF4-FFF2-40B4-BE49-F238E27FC236}">
              <a16:creationId xmlns:a16="http://schemas.microsoft.com/office/drawing/2014/main" id="{00000000-0008-0000-0100-000025030000}"/>
            </a:ext>
          </a:extLst>
        </xdr:cNvPr>
        <xdr:cNvSpPr/>
      </xdr:nvSpPr>
      <xdr:spPr>
        <a:xfrm>
          <a:off x="21272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87885</xdr:rowOff>
    </xdr:from>
    <xdr:to>
      <xdr:col>107</xdr:col>
      <xdr:colOff>101600</xdr:colOff>
      <xdr:row>85</xdr:row>
      <xdr:rowOff>18035</xdr:rowOff>
    </xdr:to>
    <xdr:sp macro="" textlink="">
      <xdr:nvSpPr>
        <xdr:cNvPr id="806" name="フローチャート: 判断 805">
          <a:extLst>
            <a:ext uri="{FF2B5EF4-FFF2-40B4-BE49-F238E27FC236}">
              <a16:creationId xmlns:a16="http://schemas.microsoft.com/office/drawing/2014/main" id="{00000000-0008-0000-0100-000026030000}"/>
            </a:ext>
          </a:extLst>
        </xdr:cNvPr>
        <xdr:cNvSpPr/>
      </xdr:nvSpPr>
      <xdr:spPr>
        <a:xfrm>
          <a:off x="20383500" y="144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69596</xdr:rowOff>
    </xdr:from>
    <xdr:to>
      <xdr:col>102</xdr:col>
      <xdr:colOff>165100</xdr:colOff>
      <xdr:row>84</xdr:row>
      <xdr:rowOff>171196</xdr:rowOff>
    </xdr:to>
    <xdr:sp macro="" textlink="">
      <xdr:nvSpPr>
        <xdr:cNvPr id="807" name="フローチャート: 判断 806">
          <a:extLst>
            <a:ext uri="{FF2B5EF4-FFF2-40B4-BE49-F238E27FC236}">
              <a16:creationId xmlns:a16="http://schemas.microsoft.com/office/drawing/2014/main" id="{00000000-0008-0000-0100-000027030000}"/>
            </a:ext>
          </a:extLst>
        </xdr:cNvPr>
        <xdr:cNvSpPr/>
      </xdr:nvSpPr>
      <xdr:spPr>
        <a:xfrm>
          <a:off x="19494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92456</xdr:rowOff>
    </xdr:from>
    <xdr:to>
      <xdr:col>98</xdr:col>
      <xdr:colOff>38100</xdr:colOff>
      <xdr:row>85</xdr:row>
      <xdr:rowOff>22606</xdr:rowOff>
    </xdr:to>
    <xdr:sp macro="" textlink="">
      <xdr:nvSpPr>
        <xdr:cNvPr id="808" name="フローチャート: 判断 807">
          <a:extLst>
            <a:ext uri="{FF2B5EF4-FFF2-40B4-BE49-F238E27FC236}">
              <a16:creationId xmlns:a16="http://schemas.microsoft.com/office/drawing/2014/main" id="{00000000-0008-0000-0100-000028030000}"/>
            </a:ext>
          </a:extLst>
        </xdr:cNvPr>
        <xdr:cNvSpPr/>
      </xdr:nvSpPr>
      <xdr:spPr>
        <a:xfrm>
          <a:off x="18605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51308</xdr:rowOff>
    </xdr:from>
    <xdr:to>
      <xdr:col>116</xdr:col>
      <xdr:colOff>114300</xdr:colOff>
      <xdr:row>84</xdr:row>
      <xdr:rowOff>152908</xdr:rowOff>
    </xdr:to>
    <xdr:sp macro="" textlink="">
      <xdr:nvSpPr>
        <xdr:cNvPr id="814" name="楕円 813">
          <a:extLst>
            <a:ext uri="{FF2B5EF4-FFF2-40B4-BE49-F238E27FC236}">
              <a16:creationId xmlns:a16="http://schemas.microsoft.com/office/drawing/2014/main" id="{00000000-0008-0000-0100-00002E030000}"/>
            </a:ext>
          </a:extLst>
        </xdr:cNvPr>
        <xdr:cNvSpPr/>
      </xdr:nvSpPr>
      <xdr:spPr>
        <a:xfrm>
          <a:off x="221107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74185</xdr:rowOff>
    </xdr:from>
    <xdr:ext cx="469744" cy="259045"/>
    <xdr:sp macro="" textlink="">
      <xdr:nvSpPr>
        <xdr:cNvPr id="815" name="【児童館】&#10;一人当たり面積該当値テキスト">
          <a:extLst>
            <a:ext uri="{FF2B5EF4-FFF2-40B4-BE49-F238E27FC236}">
              <a16:creationId xmlns:a16="http://schemas.microsoft.com/office/drawing/2014/main" id="{00000000-0008-0000-0100-00002F030000}"/>
            </a:ext>
          </a:extLst>
        </xdr:cNvPr>
        <xdr:cNvSpPr txBox="1"/>
      </xdr:nvSpPr>
      <xdr:spPr>
        <a:xfrm>
          <a:off x="22199600" y="1430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67311</xdr:rowOff>
    </xdr:from>
    <xdr:to>
      <xdr:col>112</xdr:col>
      <xdr:colOff>38100</xdr:colOff>
      <xdr:row>85</xdr:row>
      <xdr:rowOff>168911</xdr:rowOff>
    </xdr:to>
    <xdr:sp macro="" textlink="">
      <xdr:nvSpPr>
        <xdr:cNvPr id="816" name="楕円 815">
          <a:extLst>
            <a:ext uri="{FF2B5EF4-FFF2-40B4-BE49-F238E27FC236}">
              <a16:creationId xmlns:a16="http://schemas.microsoft.com/office/drawing/2014/main" id="{00000000-0008-0000-0100-000030030000}"/>
            </a:ext>
          </a:extLst>
        </xdr:cNvPr>
        <xdr:cNvSpPr/>
      </xdr:nvSpPr>
      <xdr:spPr>
        <a:xfrm>
          <a:off x="21272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102108</xdr:rowOff>
    </xdr:from>
    <xdr:to>
      <xdr:col>116</xdr:col>
      <xdr:colOff>63500</xdr:colOff>
      <xdr:row>85</xdr:row>
      <xdr:rowOff>118111</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flipV="1">
          <a:off x="21323300" y="14503908"/>
          <a:ext cx="838200" cy="18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67311</xdr:rowOff>
    </xdr:from>
    <xdr:to>
      <xdr:col>107</xdr:col>
      <xdr:colOff>101600</xdr:colOff>
      <xdr:row>85</xdr:row>
      <xdr:rowOff>168911</xdr:rowOff>
    </xdr:to>
    <xdr:sp macro="" textlink="">
      <xdr:nvSpPr>
        <xdr:cNvPr id="818" name="楕円 817">
          <a:extLst>
            <a:ext uri="{FF2B5EF4-FFF2-40B4-BE49-F238E27FC236}">
              <a16:creationId xmlns:a16="http://schemas.microsoft.com/office/drawing/2014/main" id="{00000000-0008-0000-0100-000032030000}"/>
            </a:ext>
          </a:extLst>
        </xdr:cNvPr>
        <xdr:cNvSpPr/>
      </xdr:nvSpPr>
      <xdr:spPr>
        <a:xfrm>
          <a:off x="20383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118111</xdr:rowOff>
    </xdr:from>
    <xdr:to>
      <xdr:col>111</xdr:col>
      <xdr:colOff>177800</xdr:colOff>
      <xdr:row>85</xdr:row>
      <xdr:rowOff>118111</xdr:rowOff>
    </xdr:to>
    <xdr:cxnSp macro="">
      <xdr:nvCxnSpPr>
        <xdr:cNvPr id="819" name="直線コネクタ 818">
          <a:extLst>
            <a:ext uri="{FF2B5EF4-FFF2-40B4-BE49-F238E27FC236}">
              <a16:creationId xmlns:a16="http://schemas.microsoft.com/office/drawing/2014/main" id="{00000000-0008-0000-0100-000033030000}"/>
            </a:ext>
          </a:extLst>
        </xdr:cNvPr>
        <xdr:cNvCxnSpPr/>
      </xdr:nvCxnSpPr>
      <xdr:spPr>
        <a:xfrm>
          <a:off x="20434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820" name="楕円 819">
          <a:extLst>
            <a:ext uri="{FF2B5EF4-FFF2-40B4-BE49-F238E27FC236}">
              <a16:creationId xmlns:a16="http://schemas.microsoft.com/office/drawing/2014/main" id="{00000000-0008-0000-0100-000034030000}"/>
            </a:ext>
          </a:extLst>
        </xdr:cNvPr>
        <xdr:cNvSpPr/>
      </xdr:nvSpPr>
      <xdr:spPr>
        <a:xfrm>
          <a:off x="19494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118111</xdr:rowOff>
    </xdr:from>
    <xdr:to>
      <xdr:col>107</xdr:col>
      <xdr:colOff>50800</xdr:colOff>
      <xdr:row>85</xdr:row>
      <xdr:rowOff>118111</xdr:rowOff>
    </xdr:to>
    <xdr:cxnSp macro="">
      <xdr:nvCxnSpPr>
        <xdr:cNvPr id="821" name="直線コネクタ 820">
          <a:extLst>
            <a:ext uri="{FF2B5EF4-FFF2-40B4-BE49-F238E27FC236}">
              <a16:creationId xmlns:a16="http://schemas.microsoft.com/office/drawing/2014/main" id="{00000000-0008-0000-0100-000035030000}"/>
            </a:ext>
          </a:extLst>
        </xdr:cNvPr>
        <xdr:cNvCxnSpPr/>
      </xdr:nvCxnSpPr>
      <xdr:spPr>
        <a:xfrm>
          <a:off x="19545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67311</xdr:rowOff>
    </xdr:from>
    <xdr:to>
      <xdr:col>98</xdr:col>
      <xdr:colOff>38100</xdr:colOff>
      <xdr:row>85</xdr:row>
      <xdr:rowOff>168911</xdr:rowOff>
    </xdr:to>
    <xdr:sp macro="" textlink="">
      <xdr:nvSpPr>
        <xdr:cNvPr id="822" name="楕円 821">
          <a:extLst>
            <a:ext uri="{FF2B5EF4-FFF2-40B4-BE49-F238E27FC236}">
              <a16:creationId xmlns:a16="http://schemas.microsoft.com/office/drawing/2014/main" id="{00000000-0008-0000-0100-000036030000}"/>
            </a:ext>
          </a:extLst>
        </xdr:cNvPr>
        <xdr:cNvSpPr/>
      </xdr:nvSpPr>
      <xdr:spPr>
        <a:xfrm>
          <a:off x="18605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118111</xdr:rowOff>
    </xdr:from>
    <xdr:to>
      <xdr:col>102</xdr:col>
      <xdr:colOff>114300</xdr:colOff>
      <xdr:row>85</xdr:row>
      <xdr:rowOff>118111</xdr:rowOff>
    </xdr:to>
    <xdr:cxnSp macro="">
      <xdr:nvCxnSpPr>
        <xdr:cNvPr id="823" name="直線コネクタ 822">
          <a:extLst>
            <a:ext uri="{FF2B5EF4-FFF2-40B4-BE49-F238E27FC236}">
              <a16:creationId xmlns:a16="http://schemas.microsoft.com/office/drawing/2014/main" id="{00000000-0008-0000-0100-000037030000}"/>
            </a:ext>
          </a:extLst>
        </xdr:cNvPr>
        <xdr:cNvCxnSpPr/>
      </xdr:nvCxnSpPr>
      <xdr:spPr>
        <a:xfrm>
          <a:off x="18656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25416</xdr:rowOff>
    </xdr:from>
    <xdr:ext cx="469744" cy="259045"/>
    <xdr:sp macro="" textlink="">
      <xdr:nvSpPr>
        <xdr:cNvPr id="824" name="n_1aveValue【児童館】&#10;一人当たり面積">
          <a:extLst>
            <a:ext uri="{FF2B5EF4-FFF2-40B4-BE49-F238E27FC236}">
              <a16:creationId xmlns:a16="http://schemas.microsoft.com/office/drawing/2014/main" id="{00000000-0008-0000-0100-000038030000}"/>
            </a:ext>
          </a:extLst>
        </xdr:cNvPr>
        <xdr:cNvSpPr txBox="1"/>
      </xdr:nvSpPr>
      <xdr:spPr>
        <a:xfrm>
          <a:off x="210757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34562</xdr:rowOff>
    </xdr:from>
    <xdr:ext cx="469744" cy="259045"/>
    <xdr:sp macro="" textlink="">
      <xdr:nvSpPr>
        <xdr:cNvPr id="825" name="n_2aveValue【児童館】&#10;一人当たり面積">
          <a:extLst>
            <a:ext uri="{FF2B5EF4-FFF2-40B4-BE49-F238E27FC236}">
              <a16:creationId xmlns:a16="http://schemas.microsoft.com/office/drawing/2014/main" id="{00000000-0008-0000-0100-000039030000}"/>
            </a:ext>
          </a:extLst>
        </xdr:cNvPr>
        <xdr:cNvSpPr txBox="1"/>
      </xdr:nvSpPr>
      <xdr:spPr>
        <a:xfrm>
          <a:off x="20199427" y="1426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16273</xdr:rowOff>
    </xdr:from>
    <xdr:ext cx="469744" cy="259045"/>
    <xdr:sp macro="" textlink="">
      <xdr:nvSpPr>
        <xdr:cNvPr id="826" name="n_3aveValue【児童館】&#10;一人当たり面積">
          <a:extLst>
            <a:ext uri="{FF2B5EF4-FFF2-40B4-BE49-F238E27FC236}">
              <a16:creationId xmlns:a16="http://schemas.microsoft.com/office/drawing/2014/main" id="{00000000-0008-0000-0100-00003A030000}"/>
            </a:ext>
          </a:extLst>
        </xdr:cNvPr>
        <xdr:cNvSpPr txBox="1"/>
      </xdr:nvSpPr>
      <xdr:spPr>
        <a:xfrm>
          <a:off x="19310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39133</xdr:rowOff>
    </xdr:from>
    <xdr:ext cx="469744" cy="259045"/>
    <xdr:sp macro="" textlink="">
      <xdr:nvSpPr>
        <xdr:cNvPr id="827" name="n_4aveValue【児童館】&#10;一人当たり面積">
          <a:extLst>
            <a:ext uri="{FF2B5EF4-FFF2-40B4-BE49-F238E27FC236}">
              <a16:creationId xmlns:a16="http://schemas.microsoft.com/office/drawing/2014/main" id="{00000000-0008-0000-0100-00003B030000}"/>
            </a:ext>
          </a:extLst>
        </xdr:cNvPr>
        <xdr:cNvSpPr txBox="1"/>
      </xdr:nvSpPr>
      <xdr:spPr>
        <a:xfrm>
          <a:off x="184214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160038</xdr:rowOff>
    </xdr:from>
    <xdr:ext cx="469744" cy="259045"/>
    <xdr:sp macro="" textlink="">
      <xdr:nvSpPr>
        <xdr:cNvPr id="828" name="n_1mainValue【児童館】&#10;一人当たり面積">
          <a:extLst>
            <a:ext uri="{FF2B5EF4-FFF2-40B4-BE49-F238E27FC236}">
              <a16:creationId xmlns:a16="http://schemas.microsoft.com/office/drawing/2014/main" id="{00000000-0008-0000-0100-00003C030000}"/>
            </a:ext>
          </a:extLst>
        </xdr:cNvPr>
        <xdr:cNvSpPr txBox="1"/>
      </xdr:nvSpPr>
      <xdr:spPr>
        <a:xfrm>
          <a:off x="21075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160038</xdr:rowOff>
    </xdr:from>
    <xdr:ext cx="469744" cy="259045"/>
    <xdr:sp macro="" textlink="">
      <xdr:nvSpPr>
        <xdr:cNvPr id="829" name="n_2mainValue【児童館】&#10;一人当たり面積">
          <a:extLst>
            <a:ext uri="{FF2B5EF4-FFF2-40B4-BE49-F238E27FC236}">
              <a16:creationId xmlns:a16="http://schemas.microsoft.com/office/drawing/2014/main" id="{00000000-0008-0000-0100-00003D030000}"/>
            </a:ext>
          </a:extLst>
        </xdr:cNvPr>
        <xdr:cNvSpPr txBox="1"/>
      </xdr:nvSpPr>
      <xdr:spPr>
        <a:xfrm>
          <a:off x="20199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160038</xdr:rowOff>
    </xdr:from>
    <xdr:ext cx="469744" cy="259045"/>
    <xdr:sp macro="" textlink="">
      <xdr:nvSpPr>
        <xdr:cNvPr id="830" name="n_3mainValue【児童館】&#10;一人当たり面積">
          <a:extLst>
            <a:ext uri="{FF2B5EF4-FFF2-40B4-BE49-F238E27FC236}">
              <a16:creationId xmlns:a16="http://schemas.microsoft.com/office/drawing/2014/main" id="{00000000-0008-0000-0100-00003E030000}"/>
            </a:ext>
          </a:extLst>
        </xdr:cNvPr>
        <xdr:cNvSpPr txBox="1"/>
      </xdr:nvSpPr>
      <xdr:spPr>
        <a:xfrm>
          <a:off x="19310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160038</xdr:rowOff>
    </xdr:from>
    <xdr:ext cx="469744" cy="259045"/>
    <xdr:sp macro="" textlink="">
      <xdr:nvSpPr>
        <xdr:cNvPr id="831" name="n_4mainValue【児童館】&#10;一人当たり面積">
          <a:extLst>
            <a:ext uri="{FF2B5EF4-FFF2-40B4-BE49-F238E27FC236}">
              <a16:creationId xmlns:a16="http://schemas.microsoft.com/office/drawing/2014/main" id="{00000000-0008-0000-0100-00003F030000}"/>
            </a:ext>
          </a:extLst>
        </xdr:cNvPr>
        <xdr:cNvSpPr txBox="1"/>
      </xdr:nvSpPr>
      <xdr:spPr>
        <a:xfrm>
          <a:off x="18421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a:extLst>
            <a:ext uri="{FF2B5EF4-FFF2-40B4-BE49-F238E27FC236}">
              <a16:creationId xmlns:a16="http://schemas.microsoft.com/office/drawing/2014/main" id="{00000000-0008-0000-0100-000040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a:extLst>
            <a:ext uri="{FF2B5EF4-FFF2-40B4-BE49-F238E27FC236}">
              <a16:creationId xmlns:a16="http://schemas.microsoft.com/office/drawing/2014/main" id="{00000000-0008-0000-0100-000041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a:extLst>
            <a:ext uri="{FF2B5EF4-FFF2-40B4-BE49-F238E27FC236}">
              <a16:creationId xmlns:a16="http://schemas.microsoft.com/office/drawing/2014/main" id="{00000000-0008-0000-0100-000042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a:extLst>
            <a:ext uri="{FF2B5EF4-FFF2-40B4-BE49-F238E27FC236}">
              <a16:creationId xmlns:a16="http://schemas.microsoft.com/office/drawing/2014/main" id="{00000000-0008-0000-0100-000043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a:extLst>
            <a:ext uri="{FF2B5EF4-FFF2-40B4-BE49-F238E27FC236}">
              <a16:creationId xmlns:a16="http://schemas.microsoft.com/office/drawing/2014/main" id="{00000000-0008-0000-0100-000044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a:extLst>
            <a:ext uri="{FF2B5EF4-FFF2-40B4-BE49-F238E27FC236}">
              <a16:creationId xmlns:a16="http://schemas.microsoft.com/office/drawing/2014/main" id="{00000000-0008-0000-0100-000045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a:extLst>
            <a:ext uri="{FF2B5EF4-FFF2-40B4-BE49-F238E27FC236}">
              <a16:creationId xmlns:a16="http://schemas.microsoft.com/office/drawing/2014/main" id="{00000000-0008-0000-0100-000046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a:extLst>
            <a:ext uri="{FF2B5EF4-FFF2-40B4-BE49-F238E27FC236}">
              <a16:creationId xmlns:a16="http://schemas.microsoft.com/office/drawing/2014/main" id="{00000000-0008-0000-0100-00004703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840" name="正方形/長方形 839">
          <a:extLst>
            <a:ext uri="{FF2B5EF4-FFF2-40B4-BE49-F238E27FC236}">
              <a16:creationId xmlns:a16="http://schemas.microsoft.com/office/drawing/2014/main" id="{00000000-0008-0000-0100-000048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1" name="正方形/長方形 840">
          <a:extLst>
            <a:ext uri="{FF2B5EF4-FFF2-40B4-BE49-F238E27FC236}">
              <a16:creationId xmlns:a16="http://schemas.microsoft.com/office/drawing/2014/main" id="{00000000-0008-0000-0100-000049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2" name="正方形/長方形 841">
          <a:extLst>
            <a:ext uri="{FF2B5EF4-FFF2-40B4-BE49-F238E27FC236}">
              <a16:creationId xmlns:a16="http://schemas.microsoft.com/office/drawing/2014/main" id="{00000000-0008-0000-0100-00004A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3" name="正方形/長方形 842">
          <a:extLst>
            <a:ext uri="{FF2B5EF4-FFF2-40B4-BE49-F238E27FC236}">
              <a16:creationId xmlns:a16="http://schemas.microsoft.com/office/drawing/2014/main" id="{00000000-0008-0000-0100-00004B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4" name="正方形/長方形 843">
          <a:extLst>
            <a:ext uri="{FF2B5EF4-FFF2-40B4-BE49-F238E27FC236}">
              <a16:creationId xmlns:a16="http://schemas.microsoft.com/office/drawing/2014/main" id="{00000000-0008-0000-0100-00004C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5" name="正方形/長方形 844">
          <a:extLst>
            <a:ext uri="{FF2B5EF4-FFF2-40B4-BE49-F238E27FC236}">
              <a16:creationId xmlns:a16="http://schemas.microsoft.com/office/drawing/2014/main" id="{00000000-0008-0000-0100-00004D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6" name="正方形/長方形 845">
          <a:extLst>
            <a:ext uri="{FF2B5EF4-FFF2-40B4-BE49-F238E27FC236}">
              <a16:creationId xmlns:a16="http://schemas.microsoft.com/office/drawing/2014/main" id="{00000000-0008-0000-0100-00004E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7" name="正方形/長方形 846">
          <a:extLst>
            <a:ext uri="{FF2B5EF4-FFF2-40B4-BE49-F238E27FC236}">
              <a16:creationId xmlns:a16="http://schemas.microsoft.com/office/drawing/2014/main" id="{00000000-0008-0000-0100-00004F03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a:extLst>
            <a:ext uri="{FF2B5EF4-FFF2-40B4-BE49-F238E27FC236}">
              <a16:creationId xmlns:a16="http://schemas.microsoft.com/office/drawing/2014/main" id="{00000000-0008-0000-0100-000050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a:extLst>
            <a:ext uri="{FF2B5EF4-FFF2-40B4-BE49-F238E27FC236}">
              <a16:creationId xmlns:a16="http://schemas.microsoft.com/office/drawing/2014/main" id="{00000000-0008-0000-0100-000051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a:extLst>
            <a:ext uri="{FF2B5EF4-FFF2-40B4-BE49-F238E27FC236}">
              <a16:creationId xmlns:a16="http://schemas.microsoft.com/office/drawing/2014/main" id="{00000000-0008-0000-0100-000052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認定こども園・幼稚園・保育園</a:t>
          </a:r>
          <a:r>
            <a:rPr kumimoji="1" lang="ja-JP" altLang="en-US"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人あたりの保有面積も</a:t>
          </a:r>
          <a:r>
            <a:rPr kumimoji="1" lang="ja-JP" altLang="en-US" sz="1100">
              <a:solidFill>
                <a:schemeClr val="dk1"/>
              </a:solidFill>
              <a:effectLst/>
              <a:latin typeface="+mn-lt"/>
              <a:ea typeface="+mn-ea"/>
              <a:cs typeface="+mn-cs"/>
            </a:rPr>
            <a:t>少なく</a:t>
          </a:r>
          <a:r>
            <a:rPr kumimoji="1" lang="ja-JP" altLang="ja-JP" sz="1100">
              <a:solidFill>
                <a:schemeClr val="dk1"/>
              </a:solidFill>
              <a:effectLst/>
              <a:latin typeface="+mn-lt"/>
              <a:ea typeface="+mn-ea"/>
              <a:cs typeface="+mn-cs"/>
            </a:rPr>
            <a:t>老朽化比率も</a:t>
          </a:r>
          <a:r>
            <a:rPr kumimoji="1" lang="ja-JP" altLang="en-US" sz="1100">
              <a:solidFill>
                <a:schemeClr val="dk1"/>
              </a:solidFill>
              <a:effectLst/>
              <a:latin typeface="+mn-lt"/>
              <a:ea typeface="+mn-ea"/>
              <a:cs typeface="+mn-cs"/>
            </a:rPr>
            <a:t>高い。宇多津幼稚園や中央保育所の老朽化が進んでおり</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少子高齢化などにより子供の減少も考えられるため、</a:t>
          </a:r>
          <a:r>
            <a:rPr kumimoji="1" lang="ja-JP" altLang="en-US" sz="1100">
              <a:solidFill>
                <a:schemeClr val="dk1"/>
              </a:solidFill>
              <a:effectLst/>
              <a:latin typeface="+mn-lt"/>
              <a:ea typeface="+mn-ea"/>
              <a:cs typeface="+mn-cs"/>
            </a:rPr>
            <a:t>適切な</a:t>
          </a:r>
          <a:r>
            <a:rPr kumimoji="1" lang="ja-JP" altLang="ja-JP" sz="1100">
              <a:solidFill>
                <a:schemeClr val="dk1"/>
              </a:solidFill>
              <a:effectLst/>
              <a:latin typeface="+mn-lt"/>
              <a:ea typeface="+mn-ea"/>
              <a:cs typeface="+mn-cs"/>
            </a:rPr>
            <a:t>公共施設マネジメント</a:t>
          </a:r>
          <a:r>
            <a:rPr kumimoji="1" lang="ja-JP" altLang="en-US" sz="1100">
              <a:solidFill>
                <a:schemeClr val="dk1"/>
              </a:solidFill>
              <a:effectLst/>
              <a:latin typeface="+mn-lt"/>
              <a:ea typeface="+mn-ea"/>
              <a:cs typeface="+mn-cs"/>
            </a:rPr>
            <a:t>の必要がある。</a:t>
          </a:r>
          <a:r>
            <a:rPr kumimoji="1" lang="ja-JP" altLang="en-US" sz="1100">
              <a:solidFill>
                <a:srgbClr val="FF0000"/>
              </a:solidFill>
              <a:effectLst/>
              <a:latin typeface="+mn-lt"/>
              <a:ea typeface="+mn-ea"/>
              <a:cs typeface="+mn-cs"/>
            </a:rPr>
            <a:t>　</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について、１人当たりの施設保有面積は少ないが減価償却率については類似団体よりも低い数値にて推移している。今年度十楽寺町営住宅と津の郷町営住宅の一部について資産が減少していることも減価償却率減少の要因であると考えられ</a:t>
          </a:r>
          <a:r>
            <a:rPr kumimoji="1" lang="ja-JP" altLang="ja-JP" sz="1100">
              <a:solidFill>
                <a:schemeClr val="dk1"/>
              </a:solidFill>
              <a:effectLst/>
              <a:latin typeface="+mn-lt"/>
              <a:ea typeface="+mn-ea"/>
              <a:cs typeface="+mn-cs"/>
            </a:rPr>
            <a:t>公営住宅長寿命化計画なども参考にしながら</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適切な管理を実施していく。</a:t>
          </a:r>
          <a:endParaRPr kumimoji="1" lang="en-US" altLang="ja-JP" sz="1100">
            <a:solidFill>
              <a:schemeClr val="dk1"/>
            </a:solidFill>
            <a:effectLst/>
            <a:latin typeface="+mn-lt"/>
            <a:ea typeface="+mn-ea"/>
            <a:cs typeface="+mn-cs"/>
          </a:endParaRPr>
        </a:p>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児童館</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について、減価償却率については類似団体と比較し低く、</a:t>
          </a:r>
          <a:r>
            <a:rPr kumimoji="1" lang="en-US" altLang="ja-JP" sz="1100">
              <a:solidFill>
                <a:schemeClr val="tx1"/>
              </a:solidFill>
              <a:effectLst/>
              <a:latin typeface="+mn-lt"/>
              <a:ea typeface="+mn-ea"/>
              <a:cs typeface="+mn-cs"/>
            </a:rPr>
            <a:t>1</a:t>
          </a:r>
          <a:r>
            <a:rPr kumimoji="1" lang="ja-JP" altLang="en-US" sz="1100">
              <a:solidFill>
                <a:schemeClr val="tx1"/>
              </a:solidFill>
              <a:effectLst/>
              <a:latin typeface="+mn-lt"/>
              <a:ea typeface="+mn-ea"/>
              <a:cs typeface="+mn-cs"/>
            </a:rPr>
            <a:t>人あたりの面積についても多い状態である。減価償却率が大きく減少した要因として令和３年度に南部すくすくスクエアが新築されたことが要因であると考えられる。</a:t>
          </a:r>
          <a:endParaRPr kumimoji="1" lang="en-US" altLang="ja-JP" sz="1100">
            <a:solidFill>
              <a:schemeClr val="tx1"/>
            </a:solidFill>
            <a:effectLst/>
            <a:latin typeface="+mn-lt"/>
            <a:ea typeface="+mn-ea"/>
            <a:cs typeface="+mn-cs"/>
          </a:endParaRPr>
        </a:p>
        <a:p>
          <a:endParaRPr lang="ja-JP" altLang="ja-JP" sz="1400">
            <a:solidFill>
              <a:srgbClr val="FF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香川県宇多津町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18,454
17,934
8.10
8,691,750
8,090,898
592,105
4,427,071
5,730,815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2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7620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flipV="1">
          <a:off x="4634865" y="943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0000000-0008-0000-0200-00004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125747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200-00004C000000}"/>
            </a:ext>
          </a:extLst>
        </xdr:cNvPr>
        <xdr:cNvSpPr txBox="1"/>
      </xdr:nvSpPr>
      <xdr:spPr>
        <a:xfrm>
          <a:off x="4673600" y="921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7620</xdr:rowOff>
    </xdr:from>
    <xdr:to>
      <xdr:col>24</xdr:col>
      <xdr:colOff>152400</xdr:colOff>
      <xdr:row>55</xdr:row>
      <xdr:rowOff>7620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4546600" y="943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57802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200-00004E000000}"/>
            </a:ext>
          </a:extLst>
        </xdr:cNvPr>
        <xdr:cNvSpPr txBox="1"/>
      </xdr:nvSpPr>
      <xdr:spPr>
        <a:xfrm>
          <a:off x="4673600" y="10173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34925</xdr:rowOff>
    </xdr:from>
    <xdr:to>
      <xdr:col>24</xdr:col>
      <xdr:colOff>114300</xdr:colOff>
      <xdr:row>60</xdr:row>
      <xdr:rowOff>136525</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45847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xdr:rowOff>
    </xdr:from>
    <xdr:to>
      <xdr:col>15</xdr:col>
      <xdr:colOff>101600</xdr:colOff>
      <xdr:row>60</xdr:row>
      <xdr:rowOff>113665</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2857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44450</xdr:rowOff>
    </xdr:from>
    <xdr:to>
      <xdr:col>10</xdr:col>
      <xdr:colOff>165100</xdr:colOff>
      <xdr:row>60</xdr:row>
      <xdr:rowOff>146050</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1968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10160</xdr:rowOff>
    </xdr:from>
    <xdr:to>
      <xdr:col>6</xdr:col>
      <xdr:colOff>38100</xdr:colOff>
      <xdr:row>60</xdr:row>
      <xdr:rowOff>111760</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079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44450</xdr:rowOff>
    </xdr:from>
    <xdr:to>
      <xdr:col>24</xdr:col>
      <xdr:colOff>114300</xdr:colOff>
      <xdr:row>62</xdr:row>
      <xdr:rowOff>146050</xdr:rowOff>
    </xdr:to>
    <xdr:sp macro="" textlink="">
      <xdr:nvSpPr>
        <xdr:cNvPr id="89" name="楕円 88">
          <a:extLst>
            <a:ext uri="{FF2B5EF4-FFF2-40B4-BE49-F238E27FC236}">
              <a16:creationId xmlns:a16="http://schemas.microsoft.com/office/drawing/2014/main" id="{00000000-0008-0000-0200-000059000000}"/>
            </a:ext>
          </a:extLst>
        </xdr:cNvPr>
        <xdr:cNvSpPr/>
      </xdr:nvSpPr>
      <xdr:spPr>
        <a:xfrm>
          <a:off x="45847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22877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0000000-0008-0000-0200-00005A000000}"/>
            </a:ext>
          </a:extLst>
        </xdr:cNvPr>
        <xdr:cNvSpPr txBox="1"/>
      </xdr:nvSpPr>
      <xdr:spPr>
        <a:xfrm>
          <a:off x="4673600"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27305</xdr:rowOff>
    </xdr:from>
    <xdr:to>
      <xdr:col>20</xdr:col>
      <xdr:colOff>38100</xdr:colOff>
      <xdr:row>62</xdr:row>
      <xdr:rowOff>128905</xdr:rowOff>
    </xdr:to>
    <xdr:sp macro="" textlink="">
      <xdr:nvSpPr>
        <xdr:cNvPr id="91" name="楕円 90">
          <a:extLst>
            <a:ext uri="{FF2B5EF4-FFF2-40B4-BE49-F238E27FC236}">
              <a16:creationId xmlns:a16="http://schemas.microsoft.com/office/drawing/2014/main" id="{00000000-0008-0000-0200-00005B000000}"/>
            </a:ext>
          </a:extLst>
        </xdr:cNvPr>
        <xdr:cNvSpPr/>
      </xdr:nvSpPr>
      <xdr:spPr>
        <a:xfrm>
          <a:off x="3746500" y="106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78105</xdr:rowOff>
    </xdr:from>
    <xdr:to>
      <xdr:col>24</xdr:col>
      <xdr:colOff>63500</xdr:colOff>
      <xdr:row>62</xdr:row>
      <xdr:rowOff>95250</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3797300" y="1070800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2540</xdr:rowOff>
    </xdr:from>
    <xdr:to>
      <xdr:col>15</xdr:col>
      <xdr:colOff>101600</xdr:colOff>
      <xdr:row>61</xdr:row>
      <xdr:rowOff>104140</xdr:rowOff>
    </xdr:to>
    <xdr:sp macro="" textlink="">
      <xdr:nvSpPr>
        <xdr:cNvPr id="93" name="楕円 92">
          <a:extLst>
            <a:ext uri="{FF2B5EF4-FFF2-40B4-BE49-F238E27FC236}">
              <a16:creationId xmlns:a16="http://schemas.microsoft.com/office/drawing/2014/main" id="{00000000-0008-0000-0200-00005D000000}"/>
            </a:ext>
          </a:extLst>
        </xdr:cNvPr>
        <xdr:cNvSpPr/>
      </xdr:nvSpPr>
      <xdr:spPr>
        <a:xfrm>
          <a:off x="2857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53340</xdr:rowOff>
    </xdr:from>
    <xdr:to>
      <xdr:col>19</xdr:col>
      <xdr:colOff>177800</xdr:colOff>
      <xdr:row>62</xdr:row>
      <xdr:rowOff>78105</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2908300" y="10511790"/>
          <a:ext cx="889000" cy="19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156845</xdr:rowOff>
    </xdr:from>
    <xdr:to>
      <xdr:col>10</xdr:col>
      <xdr:colOff>165100</xdr:colOff>
      <xdr:row>61</xdr:row>
      <xdr:rowOff>86995</xdr:rowOff>
    </xdr:to>
    <xdr:sp macro="" textlink="">
      <xdr:nvSpPr>
        <xdr:cNvPr id="95" name="楕円 94">
          <a:extLst>
            <a:ext uri="{FF2B5EF4-FFF2-40B4-BE49-F238E27FC236}">
              <a16:creationId xmlns:a16="http://schemas.microsoft.com/office/drawing/2014/main" id="{00000000-0008-0000-0200-00005F000000}"/>
            </a:ext>
          </a:extLst>
        </xdr:cNvPr>
        <xdr:cNvSpPr/>
      </xdr:nvSpPr>
      <xdr:spPr>
        <a:xfrm>
          <a:off x="1968500" y="10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36195</xdr:rowOff>
    </xdr:from>
    <xdr:to>
      <xdr:col>15</xdr:col>
      <xdr:colOff>50800</xdr:colOff>
      <xdr:row>61</xdr:row>
      <xdr:rowOff>53340</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2019300" y="1049464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139700</xdr:rowOff>
    </xdr:from>
    <xdr:to>
      <xdr:col>6</xdr:col>
      <xdr:colOff>38100</xdr:colOff>
      <xdr:row>61</xdr:row>
      <xdr:rowOff>69850</xdr:rowOff>
    </xdr:to>
    <xdr:sp macro="" textlink="">
      <xdr:nvSpPr>
        <xdr:cNvPr id="97" name="楕円 96">
          <a:extLst>
            <a:ext uri="{FF2B5EF4-FFF2-40B4-BE49-F238E27FC236}">
              <a16:creationId xmlns:a16="http://schemas.microsoft.com/office/drawing/2014/main" id="{00000000-0008-0000-0200-000061000000}"/>
            </a:ext>
          </a:extLst>
        </xdr:cNvPr>
        <xdr:cNvSpPr/>
      </xdr:nvSpPr>
      <xdr:spPr>
        <a:xfrm>
          <a:off x="1079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19050</xdr:rowOff>
    </xdr:from>
    <xdr:to>
      <xdr:col>10</xdr:col>
      <xdr:colOff>114300</xdr:colOff>
      <xdr:row>61</xdr:row>
      <xdr:rowOff>36195</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1130300" y="104775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99" name="n_1aveValue【体育館・プール】&#10;有形固定資産減価償却率">
          <a:extLst>
            <a:ext uri="{FF2B5EF4-FFF2-40B4-BE49-F238E27FC236}">
              <a16:creationId xmlns:a16="http://schemas.microsoft.com/office/drawing/2014/main" id="{00000000-0008-0000-0200-000063000000}"/>
            </a:ext>
          </a:extLst>
        </xdr:cNvPr>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130192</xdr:rowOff>
    </xdr:from>
    <xdr:ext cx="405111" cy="259045"/>
    <xdr:sp macro="" textlink="">
      <xdr:nvSpPr>
        <xdr:cNvPr id="100" name="n_2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2705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162577</xdr:rowOff>
    </xdr:from>
    <xdr:ext cx="405111" cy="259045"/>
    <xdr:sp macro="" textlink="">
      <xdr:nvSpPr>
        <xdr:cNvPr id="101" name="n_3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1816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128287</xdr:rowOff>
    </xdr:from>
    <xdr:ext cx="405111" cy="259045"/>
    <xdr:sp macro="" textlink="">
      <xdr:nvSpPr>
        <xdr:cNvPr id="102" name="n_4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927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120032</xdr:rowOff>
    </xdr:from>
    <xdr:ext cx="405111" cy="259045"/>
    <xdr:sp macro="" textlink="">
      <xdr:nvSpPr>
        <xdr:cNvPr id="103" name="n_1main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3582044" y="1074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95267</xdr:rowOff>
    </xdr:from>
    <xdr:ext cx="405111" cy="259045"/>
    <xdr:sp macro="" textlink="">
      <xdr:nvSpPr>
        <xdr:cNvPr id="104" name="n_2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2705744"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78122</xdr:rowOff>
    </xdr:from>
    <xdr:ext cx="405111" cy="259045"/>
    <xdr:sp macro="" textlink="">
      <xdr:nvSpPr>
        <xdr:cNvPr id="105" name="n_3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1816744" y="1053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60977</xdr:rowOff>
    </xdr:from>
    <xdr:ext cx="405111" cy="259045"/>
    <xdr:sp macro="" textlink="">
      <xdr:nvSpPr>
        <xdr:cNvPr id="106" name="n_4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9277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00000000-0008-0000-0200-00008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120287</xdr:rowOff>
    </xdr:from>
    <xdr:to>
      <xdr:col>54</xdr:col>
      <xdr:colOff>189865</xdr:colOff>
      <xdr:row>64</xdr:row>
      <xdr:rowOff>108857</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flipV="1">
          <a:off x="10476865" y="9550037"/>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133" name="【体育館・プール】&#10;一人当たり面積最小値テキスト">
          <a:extLst>
            <a:ext uri="{FF2B5EF4-FFF2-40B4-BE49-F238E27FC236}">
              <a16:creationId xmlns:a16="http://schemas.microsoft.com/office/drawing/2014/main" id="{00000000-0008-0000-0200-000085000000}"/>
            </a:ext>
          </a:extLst>
        </xdr:cNvPr>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66964</xdr:rowOff>
    </xdr:from>
    <xdr:ext cx="469744" cy="259045"/>
    <xdr:sp macro="" textlink="">
      <xdr:nvSpPr>
        <xdr:cNvPr id="135" name="【体育館・プール】&#10;一人当たり面積最大値テキスト">
          <a:extLst>
            <a:ext uri="{FF2B5EF4-FFF2-40B4-BE49-F238E27FC236}">
              <a16:creationId xmlns:a16="http://schemas.microsoft.com/office/drawing/2014/main" id="{00000000-0008-0000-0200-000087000000}"/>
            </a:ext>
          </a:extLst>
        </xdr:cNvPr>
        <xdr:cNvSpPr txBox="1"/>
      </xdr:nvSpPr>
      <xdr:spPr>
        <a:xfrm>
          <a:off x="10515600" y="932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120287</xdr:rowOff>
    </xdr:from>
    <xdr:to>
      <xdr:col>55</xdr:col>
      <xdr:colOff>88900</xdr:colOff>
      <xdr:row>55</xdr:row>
      <xdr:rowOff>120287</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10388600" y="9550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30860</xdr:rowOff>
    </xdr:from>
    <xdr:ext cx="469744" cy="259045"/>
    <xdr:sp macro="" textlink="">
      <xdr:nvSpPr>
        <xdr:cNvPr id="137" name="【体育館・プール】&#10;一人当たり面積平均値テキスト">
          <a:extLst>
            <a:ext uri="{FF2B5EF4-FFF2-40B4-BE49-F238E27FC236}">
              <a16:creationId xmlns:a16="http://schemas.microsoft.com/office/drawing/2014/main" id="{00000000-0008-0000-0200-000089000000}"/>
            </a:ext>
          </a:extLst>
        </xdr:cNvPr>
        <xdr:cNvSpPr txBox="1"/>
      </xdr:nvSpPr>
      <xdr:spPr>
        <a:xfrm>
          <a:off x="10515600" y="10489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7983</xdr:rowOff>
    </xdr:from>
    <xdr:to>
      <xdr:col>55</xdr:col>
      <xdr:colOff>50800</xdr:colOff>
      <xdr:row>62</xdr:row>
      <xdr:rowOff>109583</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10426700" y="1063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160927</xdr:rowOff>
    </xdr:from>
    <xdr:to>
      <xdr:col>50</xdr:col>
      <xdr:colOff>165100</xdr:colOff>
      <xdr:row>62</xdr:row>
      <xdr:rowOff>91077</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9588500" y="1061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2540</xdr:rowOff>
    </xdr:from>
    <xdr:to>
      <xdr:col>46</xdr:col>
      <xdr:colOff>38100</xdr:colOff>
      <xdr:row>62</xdr:row>
      <xdr:rowOff>104140</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8699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25400</xdr:rowOff>
    </xdr:from>
    <xdr:to>
      <xdr:col>41</xdr:col>
      <xdr:colOff>101600</xdr:colOff>
      <xdr:row>62</xdr:row>
      <xdr:rowOff>127000</xdr:rowOff>
    </xdr:to>
    <xdr:sp macro="" textlink="">
      <xdr:nvSpPr>
        <xdr:cNvPr id="141" name="フローチャート: 判断 140">
          <a:extLst>
            <a:ext uri="{FF2B5EF4-FFF2-40B4-BE49-F238E27FC236}">
              <a16:creationId xmlns:a16="http://schemas.microsoft.com/office/drawing/2014/main" id="{00000000-0008-0000-0200-00008D000000}"/>
            </a:ext>
          </a:extLst>
        </xdr:cNvPr>
        <xdr:cNvSpPr/>
      </xdr:nvSpPr>
      <xdr:spPr>
        <a:xfrm>
          <a:off x="7810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164193</xdr:rowOff>
    </xdr:from>
    <xdr:to>
      <xdr:col>36</xdr:col>
      <xdr:colOff>165100</xdr:colOff>
      <xdr:row>62</xdr:row>
      <xdr:rowOff>94343</xdr:rowOff>
    </xdr:to>
    <xdr:sp macro="" textlink="">
      <xdr:nvSpPr>
        <xdr:cNvPr id="142" name="フローチャート: 判断 141">
          <a:extLst>
            <a:ext uri="{FF2B5EF4-FFF2-40B4-BE49-F238E27FC236}">
              <a16:creationId xmlns:a16="http://schemas.microsoft.com/office/drawing/2014/main" id="{00000000-0008-0000-0200-00008E000000}"/>
            </a:ext>
          </a:extLst>
        </xdr:cNvPr>
        <xdr:cNvSpPr/>
      </xdr:nvSpPr>
      <xdr:spPr>
        <a:xfrm>
          <a:off x="6921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163649</xdr:rowOff>
    </xdr:from>
    <xdr:to>
      <xdr:col>55</xdr:col>
      <xdr:colOff>50800</xdr:colOff>
      <xdr:row>63</xdr:row>
      <xdr:rowOff>93799</xdr:rowOff>
    </xdr:to>
    <xdr:sp macro="" textlink="">
      <xdr:nvSpPr>
        <xdr:cNvPr id="148" name="楕円 147">
          <a:extLst>
            <a:ext uri="{FF2B5EF4-FFF2-40B4-BE49-F238E27FC236}">
              <a16:creationId xmlns:a16="http://schemas.microsoft.com/office/drawing/2014/main" id="{00000000-0008-0000-0200-000094000000}"/>
            </a:ext>
          </a:extLst>
        </xdr:cNvPr>
        <xdr:cNvSpPr/>
      </xdr:nvSpPr>
      <xdr:spPr>
        <a:xfrm>
          <a:off x="10426700" y="1079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142076</xdr:rowOff>
    </xdr:from>
    <xdr:ext cx="469744" cy="259045"/>
    <xdr:sp macro="" textlink="">
      <xdr:nvSpPr>
        <xdr:cNvPr id="149" name="【体育館・プール】&#10;一人当たり面積該当値テキスト">
          <a:extLst>
            <a:ext uri="{FF2B5EF4-FFF2-40B4-BE49-F238E27FC236}">
              <a16:creationId xmlns:a16="http://schemas.microsoft.com/office/drawing/2014/main" id="{00000000-0008-0000-0200-000095000000}"/>
            </a:ext>
          </a:extLst>
        </xdr:cNvPr>
        <xdr:cNvSpPr txBox="1"/>
      </xdr:nvSpPr>
      <xdr:spPr>
        <a:xfrm>
          <a:off x="10515600" y="1077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164737</xdr:rowOff>
    </xdr:from>
    <xdr:to>
      <xdr:col>50</xdr:col>
      <xdr:colOff>165100</xdr:colOff>
      <xdr:row>63</xdr:row>
      <xdr:rowOff>94887</xdr:rowOff>
    </xdr:to>
    <xdr:sp macro="" textlink="">
      <xdr:nvSpPr>
        <xdr:cNvPr id="150" name="楕円 149">
          <a:extLst>
            <a:ext uri="{FF2B5EF4-FFF2-40B4-BE49-F238E27FC236}">
              <a16:creationId xmlns:a16="http://schemas.microsoft.com/office/drawing/2014/main" id="{00000000-0008-0000-0200-000096000000}"/>
            </a:ext>
          </a:extLst>
        </xdr:cNvPr>
        <xdr:cNvSpPr/>
      </xdr:nvSpPr>
      <xdr:spPr>
        <a:xfrm>
          <a:off x="9588500" y="1079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42999</xdr:rowOff>
    </xdr:from>
    <xdr:to>
      <xdr:col>55</xdr:col>
      <xdr:colOff>0</xdr:colOff>
      <xdr:row>63</xdr:row>
      <xdr:rowOff>44087</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flipV="1">
          <a:off x="9639300" y="10844349"/>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164737</xdr:rowOff>
    </xdr:from>
    <xdr:to>
      <xdr:col>46</xdr:col>
      <xdr:colOff>38100</xdr:colOff>
      <xdr:row>63</xdr:row>
      <xdr:rowOff>94887</xdr:rowOff>
    </xdr:to>
    <xdr:sp macro="" textlink="">
      <xdr:nvSpPr>
        <xdr:cNvPr id="152" name="楕円 151">
          <a:extLst>
            <a:ext uri="{FF2B5EF4-FFF2-40B4-BE49-F238E27FC236}">
              <a16:creationId xmlns:a16="http://schemas.microsoft.com/office/drawing/2014/main" id="{00000000-0008-0000-0200-000098000000}"/>
            </a:ext>
          </a:extLst>
        </xdr:cNvPr>
        <xdr:cNvSpPr/>
      </xdr:nvSpPr>
      <xdr:spPr>
        <a:xfrm>
          <a:off x="8699500" y="1079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44087</xdr:rowOff>
    </xdr:from>
    <xdr:to>
      <xdr:col>50</xdr:col>
      <xdr:colOff>114300</xdr:colOff>
      <xdr:row>63</xdr:row>
      <xdr:rowOff>44087</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a:off x="8750300" y="108454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163649</xdr:rowOff>
    </xdr:from>
    <xdr:to>
      <xdr:col>41</xdr:col>
      <xdr:colOff>101600</xdr:colOff>
      <xdr:row>63</xdr:row>
      <xdr:rowOff>93799</xdr:rowOff>
    </xdr:to>
    <xdr:sp macro="" textlink="">
      <xdr:nvSpPr>
        <xdr:cNvPr id="154" name="楕円 153">
          <a:extLst>
            <a:ext uri="{FF2B5EF4-FFF2-40B4-BE49-F238E27FC236}">
              <a16:creationId xmlns:a16="http://schemas.microsoft.com/office/drawing/2014/main" id="{00000000-0008-0000-0200-00009A000000}"/>
            </a:ext>
          </a:extLst>
        </xdr:cNvPr>
        <xdr:cNvSpPr/>
      </xdr:nvSpPr>
      <xdr:spPr>
        <a:xfrm>
          <a:off x="7810500" y="1079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42999</xdr:rowOff>
    </xdr:from>
    <xdr:to>
      <xdr:col>45</xdr:col>
      <xdr:colOff>177800</xdr:colOff>
      <xdr:row>63</xdr:row>
      <xdr:rowOff>44087</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a:off x="7861300" y="10844349"/>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164737</xdr:rowOff>
    </xdr:from>
    <xdr:to>
      <xdr:col>36</xdr:col>
      <xdr:colOff>165100</xdr:colOff>
      <xdr:row>63</xdr:row>
      <xdr:rowOff>94887</xdr:rowOff>
    </xdr:to>
    <xdr:sp macro="" textlink="">
      <xdr:nvSpPr>
        <xdr:cNvPr id="156" name="楕円 155">
          <a:extLst>
            <a:ext uri="{FF2B5EF4-FFF2-40B4-BE49-F238E27FC236}">
              <a16:creationId xmlns:a16="http://schemas.microsoft.com/office/drawing/2014/main" id="{00000000-0008-0000-0200-00009C000000}"/>
            </a:ext>
          </a:extLst>
        </xdr:cNvPr>
        <xdr:cNvSpPr/>
      </xdr:nvSpPr>
      <xdr:spPr>
        <a:xfrm>
          <a:off x="6921500" y="1079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42999</xdr:rowOff>
    </xdr:from>
    <xdr:to>
      <xdr:col>41</xdr:col>
      <xdr:colOff>50800</xdr:colOff>
      <xdr:row>63</xdr:row>
      <xdr:rowOff>44087</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flipV="1">
          <a:off x="6972300" y="10844349"/>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107604</xdr:rowOff>
    </xdr:from>
    <xdr:ext cx="469744" cy="259045"/>
    <xdr:sp macro="" textlink="">
      <xdr:nvSpPr>
        <xdr:cNvPr id="158" name="n_1aveValue【体育館・プール】&#10;一人当たり面積">
          <a:extLst>
            <a:ext uri="{FF2B5EF4-FFF2-40B4-BE49-F238E27FC236}">
              <a16:creationId xmlns:a16="http://schemas.microsoft.com/office/drawing/2014/main" id="{00000000-0008-0000-0200-00009E000000}"/>
            </a:ext>
          </a:extLst>
        </xdr:cNvPr>
        <xdr:cNvSpPr txBox="1"/>
      </xdr:nvSpPr>
      <xdr:spPr>
        <a:xfrm>
          <a:off x="9391727" y="1039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120667</xdr:rowOff>
    </xdr:from>
    <xdr:ext cx="469744" cy="259045"/>
    <xdr:sp macro="" textlink="">
      <xdr:nvSpPr>
        <xdr:cNvPr id="159" name="n_2aveValue【体育館・プール】&#10;一人当たり面積">
          <a:extLst>
            <a:ext uri="{FF2B5EF4-FFF2-40B4-BE49-F238E27FC236}">
              <a16:creationId xmlns:a16="http://schemas.microsoft.com/office/drawing/2014/main" id="{00000000-0008-0000-0200-00009F000000}"/>
            </a:ext>
          </a:extLst>
        </xdr:cNvPr>
        <xdr:cNvSpPr txBox="1"/>
      </xdr:nvSpPr>
      <xdr:spPr>
        <a:xfrm>
          <a:off x="85154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143527</xdr:rowOff>
    </xdr:from>
    <xdr:ext cx="469744" cy="259045"/>
    <xdr:sp macro="" textlink="">
      <xdr:nvSpPr>
        <xdr:cNvPr id="160" name="n_3aveValue【体育館・プール】&#10;一人当たり面積">
          <a:extLst>
            <a:ext uri="{FF2B5EF4-FFF2-40B4-BE49-F238E27FC236}">
              <a16:creationId xmlns:a16="http://schemas.microsoft.com/office/drawing/2014/main" id="{00000000-0008-0000-0200-0000A0000000}"/>
            </a:ext>
          </a:extLst>
        </xdr:cNvPr>
        <xdr:cNvSpPr txBox="1"/>
      </xdr:nvSpPr>
      <xdr:spPr>
        <a:xfrm>
          <a:off x="7626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110870</xdr:rowOff>
    </xdr:from>
    <xdr:ext cx="469744" cy="259045"/>
    <xdr:sp macro="" textlink="">
      <xdr:nvSpPr>
        <xdr:cNvPr id="161" name="n_4aveValue【体育館・プール】&#10;一人当たり面積">
          <a:extLst>
            <a:ext uri="{FF2B5EF4-FFF2-40B4-BE49-F238E27FC236}">
              <a16:creationId xmlns:a16="http://schemas.microsoft.com/office/drawing/2014/main" id="{00000000-0008-0000-0200-0000A1000000}"/>
            </a:ext>
          </a:extLst>
        </xdr:cNvPr>
        <xdr:cNvSpPr txBox="1"/>
      </xdr:nvSpPr>
      <xdr:spPr>
        <a:xfrm>
          <a:off x="67374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86014</xdr:rowOff>
    </xdr:from>
    <xdr:ext cx="469744" cy="259045"/>
    <xdr:sp macro="" textlink="">
      <xdr:nvSpPr>
        <xdr:cNvPr id="162" name="n_1mainValue【体育館・プール】&#10;一人当たり面積">
          <a:extLst>
            <a:ext uri="{FF2B5EF4-FFF2-40B4-BE49-F238E27FC236}">
              <a16:creationId xmlns:a16="http://schemas.microsoft.com/office/drawing/2014/main" id="{00000000-0008-0000-0200-0000A2000000}"/>
            </a:ext>
          </a:extLst>
        </xdr:cNvPr>
        <xdr:cNvSpPr txBox="1"/>
      </xdr:nvSpPr>
      <xdr:spPr>
        <a:xfrm>
          <a:off x="9391727" y="1088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86014</xdr:rowOff>
    </xdr:from>
    <xdr:ext cx="469744" cy="259045"/>
    <xdr:sp macro="" textlink="">
      <xdr:nvSpPr>
        <xdr:cNvPr id="163" name="n_2mainValue【体育館・プール】&#10;一人当たり面積">
          <a:extLst>
            <a:ext uri="{FF2B5EF4-FFF2-40B4-BE49-F238E27FC236}">
              <a16:creationId xmlns:a16="http://schemas.microsoft.com/office/drawing/2014/main" id="{00000000-0008-0000-0200-0000A3000000}"/>
            </a:ext>
          </a:extLst>
        </xdr:cNvPr>
        <xdr:cNvSpPr txBox="1"/>
      </xdr:nvSpPr>
      <xdr:spPr>
        <a:xfrm>
          <a:off x="8515427" y="1088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84926</xdr:rowOff>
    </xdr:from>
    <xdr:ext cx="469744" cy="259045"/>
    <xdr:sp macro="" textlink="">
      <xdr:nvSpPr>
        <xdr:cNvPr id="164" name="n_3mainValue【体育館・プール】&#10;一人当たり面積">
          <a:extLst>
            <a:ext uri="{FF2B5EF4-FFF2-40B4-BE49-F238E27FC236}">
              <a16:creationId xmlns:a16="http://schemas.microsoft.com/office/drawing/2014/main" id="{00000000-0008-0000-0200-0000A4000000}"/>
            </a:ext>
          </a:extLst>
        </xdr:cNvPr>
        <xdr:cNvSpPr txBox="1"/>
      </xdr:nvSpPr>
      <xdr:spPr>
        <a:xfrm>
          <a:off x="7626427" y="1088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86014</xdr:rowOff>
    </xdr:from>
    <xdr:ext cx="469744" cy="259045"/>
    <xdr:sp macro="" textlink="">
      <xdr:nvSpPr>
        <xdr:cNvPr id="165" name="n_4mainValue【体育館・プール】&#10;一人当たり面積">
          <a:extLst>
            <a:ext uri="{FF2B5EF4-FFF2-40B4-BE49-F238E27FC236}">
              <a16:creationId xmlns:a16="http://schemas.microsoft.com/office/drawing/2014/main" id="{00000000-0008-0000-0200-0000A5000000}"/>
            </a:ext>
          </a:extLst>
        </xdr:cNvPr>
        <xdr:cNvSpPr txBox="1"/>
      </xdr:nvSpPr>
      <xdr:spPr>
        <a:xfrm>
          <a:off x="6737427" y="1088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2" name="正方形/長方形 181">
          <a:extLst>
            <a:ext uri="{FF2B5EF4-FFF2-40B4-BE49-F238E27FC236}">
              <a16:creationId xmlns:a16="http://schemas.microsoft.com/office/drawing/2014/main" id="{00000000-0008-0000-0200-0000B6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3" name="正方形/長方形 182">
          <a:extLst>
            <a:ext uri="{FF2B5EF4-FFF2-40B4-BE49-F238E27FC236}">
              <a16:creationId xmlns:a16="http://schemas.microsoft.com/office/drawing/2014/main" id="{00000000-0008-0000-0200-0000B7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4" name="正方形/長方形 183">
          <a:extLst>
            <a:ext uri="{FF2B5EF4-FFF2-40B4-BE49-F238E27FC236}">
              <a16:creationId xmlns:a16="http://schemas.microsoft.com/office/drawing/2014/main" id="{00000000-0008-0000-0200-0000B8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5" name="正方形/長方形 184">
          <a:extLst>
            <a:ext uri="{FF2B5EF4-FFF2-40B4-BE49-F238E27FC236}">
              <a16:creationId xmlns:a16="http://schemas.microsoft.com/office/drawing/2014/main" id="{00000000-0008-0000-0200-0000B9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6" name="正方形/長方形 185">
          <a:extLst>
            <a:ext uri="{FF2B5EF4-FFF2-40B4-BE49-F238E27FC236}">
              <a16:creationId xmlns:a16="http://schemas.microsoft.com/office/drawing/2014/main" id="{00000000-0008-0000-0200-0000BA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7" name="正方形/長方形 186">
          <a:extLst>
            <a:ext uri="{FF2B5EF4-FFF2-40B4-BE49-F238E27FC236}">
              <a16:creationId xmlns:a16="http://schemas.microsoft.com/office/drawing/2014/main" id="{00000000-0008-0000-0200-0000BB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8" name="正方形/長方形 187">
          <a:extLst>
            <a:ext uri="{FF2B5EF4-FFF2-40B4-BE49-F238E27FC236}">
              <a16:creationId xmlns:a16="http://schemas.microsoft.com/office/drawing/2014/main" id="{00000000-0008-0000-0200-0000BC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9" name="正方形/長方形 188">
          <a:extLst>
            <a:ext uri="{FF2B5EF4-FFF2-40B4-BE49-F238E27FC236}">
              <a16:creationId xmlns:a16="http://schemas.microsoft.com/office/drawing/2014/main" id="{00000000-0008-0000-0200-0000BD00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92" name="テキスト ボックス 191">
          <a:extLst>
            <a:ext uri="{FF2B5EF4-FFF2-40B4-BE49-F238E27FC236}">
              <a16:creationId xmlns:a16="http://schemas.microsoft.com/office/drawing/2014/main" id="{00000000-0008-0000-0200-0000C000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194" name="テキスト ボックス 193">
          <a:extLst>
            <a:ext uri="{FF2B5EF4-FFF2-40B4-BE49-F238E27FC236}">
              <a16:creationId xmlns:a16="http://schemas.microsoft.com/office/drawing/2014/main" id="{00000000-0008-0000-0200-0000C200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96" name="テキスト ボックス 195">
          <a:extLst>
            <a:ext uri="{FF2B5EF4-FFF2-40B4-BE49-F238E27FC236}">
              <a16:creationId xmlns:a16="http://schemas.microsoft.com/office/drawing/2014/main" id="{00000000-0008-0000-0200-0000C400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01" name="直線コネクタ 200">
          <a:extLst>
            <a:ext uri="{FF2B5EF4-FFF2-40B4-BE49-F238E27FC236}">
              <a16:creationId xmlns:a16="http://schemas.microsoft.com/office/drawing/2014/main" id="{00000000-0008-0000-0200-0000C900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03" name="直線コネクタ 202">
          <a:extLst>
            <a:ext uri="{FF2B5EF4-FFF2-40B4-BE49-F238E27FC236}">
              <a16:creationId xmlns:a16="http://schemas.microsoft.com/office/drawing/2014/main" id="{00000000-0008-0000-0200-0000CB00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06" name="【市民会館】&#10;有形固定資産減価償却率グラフ枠">
          <a:extLst>
            <a:ext uri="{FF2B5EF4-FFF2-40B4-BE49-F238E27FC236}">
              <a16:creationId xmlns:a16="http://schemas.microsoft.com/office/drawing/2014/main" id="{00000000-0008-0000-0200-0000CE00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50074</xdr:rowOff>
    </xdr:from>
    <xdr:to>
      <xdr:col>24</xdr:col>
      <xdr:colOff>62865</xdr:colOff>
      <xdr:row>109</xdr:row>
      <xdr:rowOff>35379</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flipV="1">
          <a:off x="4634865" y="17195074"/>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08" name="【市民会館】&#10;有形固定資産減価償却率最小値テキスト">
          <a:extLst>
            <a:ext uri="{FF2B5EF4-FFF2-40B4-BE49-F238E27FC236}">
              <a16:creationId xmlns:a16="http://schemas.microsoft.com/office/drawing/2014/main" id="{00000000-0008-0000-0200-0000D000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168201</xdr:rowOff>
    </xdr:from>
    <xdr:ext cx="340478" cy="259045"/>
    <xdr:sp macro="" textlink="">
      <xdr:nvSpPr>
        <xdr:cNvPr id="210" name="【市民会館】&#10;有形固定資産減価償却率最大値テキスト">
          <a:extLst>
            <a:ext uri="{FF2B5EF4-FFF2-40B4-BE49-F238E27FC236}">
              <a16:creationId xmlns:a16="http://schemas.microsoft.com/office/drawing/2014/main" id="{00000000-0008-0000-0200-0000D2000000}"/>
            </a:ext>
          </a:extLst>
        </xdr:cNvPr>
        <xdr:cNvSpPr txBox="1"/>
      </xdr:nvSpPr>
      <xdr:spPr>
        <a:xfrm>
          <a:off x="4673600" y="169703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50074</xdr:rowOff>
    </xdr:from>
    <xdr:to>
      <xdr:col>24</xdr:col>
      <xdr:colOff>152400</xdr:colOff>
      <xdr:row>100</xdr:row>
      <xdr:rowOff>50074</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a:off x="4546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145885</xdr:rowOff>
    </xdr:from>
    <xdr:ext cx="405111" cy="259045"/>
    <xdr:sp macro="" textlink="">
      <xdr:nvSpPr>
        <xdr:cNvPr id="212" name="【市民会館】&#10;有形固定資産減価償却率平均値テキスト">
          <a:extLst>
            <a:ext uri="{FF2B5EF4-FFF2-40B4-BE49-F238E27FC236}">
              <a16:creationId xmlns:a16="http://schemas.microsoft.com/office/drawing/2014/main" id="{00000000-0008-0000-0200-0000D4000000}"/>
            </a:ext>
          </a:extLst>
        </xdr:cNvPr>
        <xdr:cNvSpPr txBox="1"/>
      </xdr:nvSpPr>
      <xdr:spPr>
        <a:xfrm>
          <a:off x="4673600" y="17805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167458</xdr:rowOff>
    </xdr:from>
    <xdr:to>
      <xdr:col>24</xdr:col>
      <xdr:colOff>114300</xdr:colOff>
      <xdr:row>104</xdr:row>
      <xdr:rowOff>97608</xdr:rowOff>
    </xdr:to>
    <xdr:sp macro="" textlink="">
      <xdr:nvSpPr>
        <xdr:cNvPr id="213" name="フローチャート: 判断 212">
          <a:extLst>
            <a:ext uri="{FF2B5EF4-FFF2-40B4-BE49-F238E27FC236}">
              <a16:creationId xmlns:a16="http://schemas.microsoft.com/office/drawing/2014/main" id="{00000000-0008-0000-0200-0000D5000000}"/>
            </a:ext>
          </a:extLst>
        </xdr:cNvPr>
        <xdr:cNvSpPr/>
      </xdr:nvSpPr>
      <xdr:spPr>
        <a:xfrm>
          <a:off x="45847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116839</xdr:rowOff>
    </xdr:from>
    <xdr:to>
      <xdr:col>20</xdr:col>
      <xdr:colOff>38100</xdr:colOff>
      <xdr:row>105</xdr:row>
      <xdr:rowOff>46989</xdr:rowOff>
    </xdr:to>
    <xdr:sp macro="" textlink="">
      <xdr:nvSpPr>
        <xdr:cNvPr id="214" name="フローチャート: 判断 213">
          <a:extLst>
            <a:ext uri="{FF2B5EF4-FFF2-40B4-BE49-F238E27FC236}">
              <a16:creationId xmlns:a16="http://schemas.microsoft.com/office/drawing/2014/main" id="{00000000-0008-0000-0200-0000D6000000}"/>
            </a:ext>
          </a:extLst>
        </xdr:cNvPr>
        <xdr:cNvSpPr/>
      </xdr:nvSpPr>
      <xdr:spPr>
        <a:xfrm>
          <a:off x="3746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115207</xdr:rowOff>
    </xdr:from>
    <xdr:to>
      <xdr:col>15</xdr:col>
      <xdr:colOff>101600</xdr:colOff>
      <xdr:row>105</xdr:row>
      <xdr:rowOff>45357</xdr:rowOff>
    </xdr:to>
    <xdr:sp macro="" textlink="">
      <xdr:nvSpPr>
        <xdr:cNvPr id="215" name="フローチャート: 判断 214">
          <a:extLst>
            <a:ext uri="{FF2B5EF4-FFF2-40B4-BE49-F238E27FC236}">
              <a16:creationId xmlns:a16="http://schemas.microsoft.com/office/drawing/2014/main" id="{00000000-0008-0000-0200-0000D7000000}"/>
            </a:ext>
          </a:extLst>
        </xdr:cNvPr>
        <xdr:cNvSpPr/>
      </xdr:nvSpPr>
      <xdr:spPr>
        <a:xfrm>
          <a:off x="2857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216" name="フローチャート: 判断 215">
          <a:extLst>
            <a:ext uri="{FF2B5EF4-FFF2-40B4-BE49-F238E27FC236}">
              <a16:creationId xmlns:a16="http://schemas.microsoft.com/office/drawing/2014/main" id="{00000000-0008-0000-0200-0000D8000000}"/>
            </a:ext>
          </a:extLst>
        </xdr:cNvPr>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77651</xdr:rowOff>
    </xdr:from>
    <xdr:to>
      <xdr:col>6</xdr:col>
      <xdr:colOff>38100</xdr:colOff>
      <xdr:row>105</xdr:row>
      <xdr:rowOff>7801</xdr:rowOff>
    </xdr:to>
    <xdr:sp macro="" textlink="">
      <xdr:nvSpPr>
        <xdr:cNvPr id="217" name="フローチャート: 判断 216">
          <a:extLst>
            <a:ext uri="{FF2B5EF4-FFF2-40B4-BE49-F238E27FC236}">
              <a16:creationId xmlns:a16="http://schemas.microsoft.com/office/drawing/2014/main" id="{00000000-0008-0000-0200-0000D9000000}"/>
            </a:ext>
          </a:extLst>
        </xdr:cNvPr>
        <xdr:cNvSpPr/>
      </xdr:nvSpPr>
      <xdr:spPr>
        <a:xfrm>
          <a:off x="1079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133169</xdr:rowOff>
    </xdr:from>
    <xdr:to>
      <xdr:col>24</xdr:col>
      <xdr:colOff>114300</xdr:colOff>
      <xdr:row>103</xdr:row>
      <xdr:rowOff>63319</xdr:rowOff>
    </xdr:to>
    <xdr:sp macro="" textlink="">
      <xdr:nvSpPr>
        <xdr:cNvPr id="223" name="楕円 222">
          <a:extLst>
            <a:ext uri="{FF2B5EF4-FFF2-40B4-BE49-F238E27FC236}">
              <a16:creationId xmlns:a16="http://schemas.microsoft.com/office/drawing/2014/main" id="{00000000-0008-0000-0200-0000DF000000}"/>
            </a:ext>
          </a:extLst>
        </xdr:cNvPr>
        <xdr:cNvSpPr/>
      </xdr:nvSpPr>
      <xdr:spPr>
        <a:xfrm>
          <a:off x="4584700" y="176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156046</xdr:rowOff>
    </xdr:from>
    <xdr:ext cx="405111" cy="259045"/>
    <xdr:sp macro="" textlink="">
      <xdr:nvSpPr>
        <xdr:cNvPr id="224" name="【市民会館】&#10;有形固定資産減価償却率該当値テキスト">
          <a:extLst>
            <a:ext uri="{FF2B5EF4-FFF2-40B4-BE49-F238E27FC236}">
              <a16:creationId xmlns:a16="http://schemas.microsoft.com/office/drawing/2014/main" id="{00000000-0008-0000-0200-0000E0000000}"/>
            </a:ext>
          </a:extLst>
        </xdr:cNvPr>
        <xdr:cNvSpPr txBox="1"/>
      </xdr:nvSpPr>
      <xdr:spPr>
        <a:xfrm>
          <a:off x="4673600" y="1747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120106</xdr:rowOff>
    </xdr:from>
    <xdr:to>
      <xdr:col>20</xdr:col>
      <xdr:colOff>38100</xdr:colOff>
      <xdr:row>103</xdr:row>
      <xdr:rowOff>50256</xdr:rowOff>
    </xdr:to>
    <xdr:sp macro="" textlink="">
      <xdr:nvSpPr>
        <xdr:cNvPr id="225" name="楕円 224">
          <a:extLst>
            <a:ext uri="{FF2B5EF4-FFF2-40B4-BE49-F238E27FC236}">
              <a16:creationId xmlns:a16="http://schemas.microsoft.com/office/drawing/2014/main" id="{00000000-0008-0000-0200-0000E1000000}"/>
            </a:ext>
          </a:extLst>
        </xdr:cNvPr>
        <xdr:cNvSpPr/>
      </xdr:nvSpPr>
      <xdr:spPr>
        <a:xfrm>
          <a:off x="3746500" y="176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170906</xdr:rowOff>
    </xdr:from>
    <xdr:to>
      <xdr:col>24</xdr:col>
      <xdr:colOff>63500</xdr:colOff>
      <xdr:row>103</xdr:row>
      <xdr:rowOff>12519</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3797300" y="1765880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5806</xdr:rowOff>
    </xdr:from>
    <xdr:to>
      <xdr:col>15</xdr:col>
      <xdr:colOff>101600</xdr:colOff>
      <xdr:row>103</xdr:row>
      <xdr:rowOff>107406</xdr:rowOff>
    </xdr:to>
    <xdr:sp macro="" textlink="">
      <xdr:nvSpPr>
        <xdr:cNvPr id="227" name="楕円 226">
          <a:extLst>
            <a:ext uri="{FF2B5EF4-FFF2-40B4-BE49-F238E27FC236}">
              <a16:creationId xmlns:a16="http://schemas.microsoft.com/office/drawing/2014/main" id="{00000000-0008-0000-0200-0000E3000000}"/>
            </a:ext>
          </a:extLst>
        </xdr:cNvPr>
        <xdr:cNvSpPr/>
      </xdr:nvSpPr>
      <xdr:spPr>
        <a:xfrm>
          <a:off x="2857500" y="176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170906</xdr:rowOff>
    </xdr:from>
    <xdr:to>
      <xdr:col>19</xdr:col>
      <xdr:colOff>177800</xdr:colOff>
      <xdr:row>103</xdr:row>
      <xdr:rowOff>56606</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flipV="1">
          <a:off x="2908300" y="1765880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162561</xdr:rowOff>
    </xdr:from>
    <xdr:to>
      <xdr:col>10</xdr:col>
      <xdr:colOff>165100</xdr:colOff>
      <xdr:row>103</xdr:row>
      <xdr:rowOff>92711</xdr:rowOff>
    </xdr:to>
    <xdr:sp macro="" textlink="">
      <xdr:nvSpPr>
        <xdr:cNvPr id="229" name="楕円 228">
          <a:extLst>
            <a:ext uri="{FF2B5EF4-FFF2-40B4-BE49-F238E27FC236}">
              <a16:creationId xmlns:a16="http://schemas.microsoft.com/office/drawing/2014/main" id="{00000000-0008-0000-0200-0000E5000000}"/>
            </a:ext>
          </a:extLst>
        </xdr:cNvPr>
        <xdr:cNvSpPr/>
      </xdr:nvSpPr>
      <xdr:spPr>
        <a:xfrm>
          <a:off x="1968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41911</xdr:rowOff>
    </xdr:from>
    <xdr:to>
      <xdr:col>15</xdr:col>
      <xdr:colOff>50800</xdr:colOff>
      <xdr:row>103</xdr:row>
      <xdr:rowOff>56606</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2019300" y="17701261"/>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142966</xdr:rowOff>
    </xdr:from>
    <xdr:to>
      <xdr:col>6</xdr:col>
      <xdr:colOff>38100</xdr:colOff>
      <xdr:row>103</xdr:row>
      <xdr:rowOff>73116</xdr:rowOff>
    </xdr:to>
    <xdr:sp macro="" textlink="">
      <xdr:nvSpPr>
        <xdr:cNvPr id="231" name="楕円 230">
          <a:extLst>
            <a:ext uri="{FF2B5EF4-FFF2-40B4-BE49-F238E27FC236}">
              <a16:creationId xmlns:a16="http://schemas.microsoft.com/office/drawing/2014/main" id="{00000000-0008-0000-0200-0000E7000000}"/>
            </a:ext>
          </a:extLst>
        </xdr:cNvPr>
        <xdr:cNvSpPr/>
      </xdr:nvSpPr>
      <xdr:spPr>
        <a:xfrm>
          <a:off x="1079500" y="1763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22316</xdr:rowOff>
    </xdr:from>
    <xdr:to>
      <xdr:col>10</xdr:col>
      <xdr:colOff>114300</xdr:colOff>
      <xdr:row>103</xdr:row>
      <xdr:rowOff>41911</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130300" y="17681666"/>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38116</xdr:rowOff>
    </xdr:from>
    <xdr:ext cx="405111" cy="259045"/>
    <xdr:sp macro="" textlink="">
      <xdr:nvSpPr>
        <xdr:cNvPr id="233" name="n_1aveValue【市民会館】&#10;有形固定資産減価償却率">
          <a:extLst>
            <a:ext uri="{FF2B5EF4-FFF2-40B4-BE49-F238E27FC236}">
              <a16:creationId xmlns:a16="http://schemas.microsoft.com/office/drawing/2014/main" id="{00000000-0008-0000-0200-0000E9000000}"/>
            </a:ext>
          </a:extLst>
        </xdr:cNvPr>
        <xdr:cNvSpPr txBox="1"/>
      </xdr:nvSpPr>
      <xdr:spPr>
        <a:xfrm>
          <a:off x="35820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36484</xdr:rowOff>
    </xdr:from>
    <xdr:ext cx="405111" cy="259045"/>
    <xdr:sp macro="" textlink="">
      <xdr:nvSpPr>
        <xdr:cNvPr id="234" name="n_2aveValue【市民会館】&#10;有形固定資産減価償却率">
          <a:extLst>
            <a:ext uri="{FF2B5EF4-FFF2-40B4-BE49-F238E27FC236}">
              <a16:creationId xmlns:a16="http://schemas.microsoft.com/office/drawing/2014/main" id="{00000000-0008-0000-0200-0000EA000000}"/>
            </a:ext>
          </a:extLst>
        </xdr:cNvPr>
        <xdr:cNvSpPr txBox="1"/>
      </xdr:nvSpPr>
      <xdr:spPr>
        <a:xfrm>
          <a:off x="270574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34851</xdr:rowOff>
    </xdr:from>
    <xdr:ext cx="405111" cy="259045"/>
    <xdr:sp macro="" textlink="">
      <xdr:nvSpPr>
        <xdr:cNvPr id="235" name="n_3aveValue【市民会館】&#10;有形固定資産減価償却率">
          <a:extLst>
            <a:ext uri="{FF2B5EF4-FFF2-40B4-BE49-F238E27FC236}">
              <a16:creationId xmlns:a16="http://schemas.microsoft.com/office/drawing/2014/main" id="{00000000-0008-0000-0200-0000EB000000}"/>
            </a:ext>
          </a:extLst>
        </xdr:cNvPr>
        <xdr:cNvSpPr txBox="1"/>
      </xdr:nvSpPr>
      <xdr:spPr>
        <a:xfrm>
          <a:off x="1816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170378</xdr:rowOff>
    </xdr:from>
    <xdr:ext cx="405111" cy="259045"/>
    <xdr:sp macro="" textlink="">
      <xdr:nvSpPr>
        <xdr:cNvPr id="236" name="n_4aveValue【市民会館】&#10;有形固定資産減価償却率">
          <a:extLst>
            <a:ext uri="{FF2B5EF4-FFF2-40B4-BE49-F238E27FC236}">
              <a16:creationId xmlns:a16="http://schemas.microsoft.com/office/drawing/2014/main" id="{00000000-0008-0000-0200-0000EC000000}"/>
            </a:ext>
          </a:extLst>
        </xdr:cNvPr>
        <xdr:cNvSpPr txBox="1"/>
      </xdr:nvSpPr>
      <xdr:spPr>
        <a:xfrm>
          <a:off x="927744"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66783</xdr:rowOff>
    </xdr:from>
    <xdr:ext cx="405111" cy="259045"/>
    <xdr:sp macro="" textlink="">
      <xdr:nvSpPr>
        <xdr:cNvPr id="237" name="n_1mainValue【市民会館】&#10;有形固定資産減価償却率">
          <a:extLst>
            <a:ext uri="{FF2B5EF4-FFF2-40B4-BE49-F238E27FC236}">
              <a16:creationId xmlns:a16="http://schemas.microsoft.com/office/drawing/2014/main" id="{00000000-0008-0000-0200-0000ED000000}"/>
            </a:ext>
          </a:extLst>
        </xdr:cNvPr>
        <xdr:cNvSpPr txBox="1"/>
      </xdr:nvSpPr>
      <xdr:spPr>
        <a:xfrm>
          <a:off x="3582044" y="1738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123933</xdr:rowOff>
    </xdr:from>
    <xdr:ext cx="405111" cy="259045"/>
    <xdr:sp macro="" textlink="">
      <xdr:nvSpPr>
        <xdr:cNvPr id="238" name="n_2mainValue【市民会館】&#10;有形固定資産減価償却率">
          <a:extLst>
            <a:ext uri="{FF2B5EF4-FFF2-40B4-BE49-F238E27FC236}">
              <a16:creationId xmlns:a16="http://schemas.microsoft.com/office/drawing/2014/main" id="{00000000-0008-0000-0200-0000EE000000}"/>
            </a:ext>
          </a:extLst>
        </xdr:cNvPr>
        <xdr:cNvSpPr txBox="1"/>
      </xdr:nvSpPr>
      <xdr:spPr>
        <a:xfrm>
          <a:off x="2705744" y="1744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109238</xdr:rowOff>
    </xdr:from>
    <xdr:ext cx="405111" cy="259045"/>
    <xdr:sp macro="" textlink="">
      <xdr:nvSpPr>
        <xdr:cNvPr id="239" name="n_3mainValue【市民会館】&#10;有形固定資産減価償却率">
          <a:extLst>
            <a:ext uri="{FF2B5EF4-FFF2-40B4-BE49-F238E27FC236}">
              <a16:creationId xmlns:a16="http://schemas.microsoft.com/office/drawing/2014/main" id="{00000000-0008-0000-0200-0000EF000000}"/>
            </a:ext>
          </a:extLst>
        </xdr:cNvPr>
        <xdr:cNvSpPr txBox="1"/>
      </xdr:nvSpPr>
      <xdr:spPr>
        <a:xfrm>
          <a:off x="1816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89643</xdr:rowOff>
    </xdr:from>
    <xdr:ext cx="405111" cy="259045"/>
    <xdr:sp macro="" textlink="">
      <xdr:nvSpPr>
        <xdr:cNvPr id="240" name="n_4mainValue【市民会館】&#10;有形固定資産減価償却率">
          <a:extLst>
            <a:ext uri="{FF2B5EF4-FFF2-40B4-BE49-F238E27FC236}">
              <a16:creationId xmlns:a16="http://schemas.microsoft.com/office/drawing/2014/main" id="{00000000-0008-0000-0200-0000F0000000}"/>
            </a:ext>
          </a:extLst>
        </xdr:cNvPr>
        <xdr:cNvSpPr txBox="1"/>
      </xdr:nvSpPr>
      <xdr:spPr>
        <a:xfrm>
          <a:off x="927744" y="1740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41" name="正方形/長方形 240">
          <a:extLst>
            <a:ext uri="{FF2B5EF4-FFF2-40B4-BE49-F238E27FC236}">
              <a16:creationId xmlns:a16="http://schemas.microsoft.com/office/drawing/2014/main" id="{00000000-0008-0000-0200-0000F1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2" name="正方形/長方形 241">
          <a:extLst>
            <a:ext uri="{FF2B5EF4-FFF2-40B4-BE49-F238E27FC236}">
              <a16:creationId xmlns:a16="http://schemas.microsoft.com/office/drawing/2014/main" id="{00000000-0008-0000-0200-0000F2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3" name="正方形/長方形 242">
          <a:extLst>
            <a:ext uri="{FF2B5EF4-FFF2-40B4-BE49-F238E27FC236}">
              <a16:creationId xmlns:a16="http://schemas.microsoft.com/office/drawing/2014/main" id="{00000000-0008-0000-0200-0000F3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4" name="正方形/長方形 243">
          <a:extLst>
            <a:ext uri="{FF2B5EF4-FFF2-40B4-BE49-F238E27FC236}">
              <a16:creationId xmlns:a16="http://schemas.microsoft.com/office/drawing/2014/main" id="{00000000-0008-0000-0200-0000F4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5" name="正方形/長方形 244">
          <a:extLst>
            <a:ext uri="{FF2B5EF4-FFF2-40B4-BE49-F238E27FC236}">
              <a16:creationId xmlns:a16="http://schemas.microsoft.com/office/drawing/2014/main" id="{00000000-0008-0000-0200-0000F5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6" name="正方形/長方形 245">
          <a:extLst>
            <a:ext uri="{FF2B5EF4-FFF2-40B4-BE49-F238E27FC236}">
              <a16:creationId xmlns:a16="http://schemas.microsoft.com/office/drawing/2014/main" id="{00000000-0008-0000-0200-0000F6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7" name="正方形/長方形 246">
          <a:extLst>
            <a:ext uri="{FF2B5EF4-FFF2-40B4-BE49-F238E27FC236}">
              <a16:creationId xmlns:a16="http://schemas.microsoft.com/office/drawing/2014/main" id="{00000000-0008-0000-0200-0000F7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8" name="正方形/長方形 247">
          <a:extLst>
            <a:ext uri="{FF2B5EF4-FFF2-40B4-BE49-F238E27FC236}">
              <a16:creationId xmlns:a16="http://schemas.microsoft.com/office/drawing/2014/main" id="{00000000-0008-0000-0200-0000F800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52" name="テキスト ボックス 251">
          <a:extLst>
            <a:ext uri="{FF2B5EF4-FFF2-40B4-BE49-F238E27FC236}">
              <a16:creationId xmlns:a16="http://schemas.microsoft.com/office/drawing/2014/main" id="{00000000-0008-0000-0200-0000FC00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59" name="直線コネクタ 258">
          <a:extLst>
            <a:ext uri="{FF2B5EF4-FFF2-40B4-BE49-F238E27FC236}">
              <a16:creationId xmlns:a16="http://schemas.microsoft.com/office/drawing/2014/main" id="{00000000-0008-0000-0200-000003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61" name="直線コネクタ 260">
          <a:extLst>
            <a:ext uri="{FF2B5EF4-FFF2-40B4-BE49-F238E27FC236}">
              <a16:creationId xmlns:a16="http://schemas.microsoft.com/office/drawing/2014/main" id="{00000000-0008-0000-0200-000005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65" name="【市民会館】&#10;一人当たり面積グラフ枠">
          <a:extLst>
            <a:ext uri="{FF2B5EF4-FFF2-40B4-BE49-F238E27FC236}">
              <a16:creationId xmlns:a16="http://schemas.microsoft.com/office/drawing/2014/main" id="{00000000-0008-0000-0200-000009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154577</xdr:rowOff>
    </xdr:from>
    <xdr:to>
      <xdr:col>54</xdr:col>
      <xdr:colOff>189865</xdr:colOff>
      <xdr:row>109</xdr:row>
      <xdr:rowOff>22316</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flipV="1">
          <a:off x="10476865" y="1712812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26143</xdr:rowOff>
    </xdr:from>
    <xdr:ext cx="469744" cy="259045"/>
    <xdr:sp macro="" textlink="">
      <xdr:nvSpPr>
        <xdr:cNvPr id="267" name="【市民会館】&#10;一人当たり面積最小値テキスト">
          <a:extLst>
            <a:ext uri="{FF2B5EF4-FFF2-40B4-BE49-F238E27FC236}">
              <a16:creationId xmlns:a16="http://schemas.microsoft.com/office/drawing/2014/main" id="{00000000-0008-0000-0200-00000B010000}"/>
            </a:ext>
          </a:extLst>
        </xdr:cNvPr>
        <xdr:cNvSpPr txBox="1"/>
      </xdr:nvSpPr>
      <xdr:spPr>
        <a:xfrm>
          <a:off x="10515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22316</xdr:rowOff>
    </xdr:from>
    <xdr:to>
      <xdr:col>55</xdr:col>
      <xdr:colOff>88900</xdr:colOff>
      <xdr:row>109</xdr:row>
      <xdr:rowOff>22316</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a:off x="10388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101254</xdr:rowOff>
    </xdr:from>
    <xdr:ext cx="469744" cy="259045"/>
    <xdr:sp macro="" textlink="">
      <xdr:nvSpPr>
        <xdr:cNvPr id="269" name="【市民会館】&#10;一人当たり面積最大値テキスト">
          <a:extLst>
            <a:ext uri="{FF2B5EF4-FFF2-40B4-BE49-F238E27FC236}">
              <a16:creationId xmlns:a16="http://schemas.microsoft.com/office/drawing/2014/main" id="{00000000-0008-0000-0200-00000D010000}"/>
            </a:ext>
          </a:extLst>
        </xdr:cNvPr>
        <xdr:cNvSpPr txBox="1"/>
      </xdr:nvSpPr>
      <xdr:spPr>
        <a:xfrm>
          <a:off x="10515600" y="1690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154577</xdr:rowOff>
    </xdr:from>
    <xdr:to>
      <xdr:col>55</xdr:col>
      <xdr:colOff>88900</xdr:colOff>
      <xdr:row>99</xdr:row>
      <xdr:rowOff>154577</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10388600" y="1712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57711</xdr:rowOff>
    </xdr:from>
    <xdr:ext cx="469744" cy="259045"/>
    <xdr:sp macro="" textlink="">
      <xdr:nvSpPr>
        <xdr:cNvPr id="271" name="【市民会館】&#10;一人当たり面積平均値テキスト">
          <a:extLst>
            <a:ext uri="{FF2B5EF4-FFF2-40B4-BE49-F238E27FC236}">
              <a16:creationId xmlns:a16="http://schemas.microsoft.com/office/drawing/2014/main" id="{00000000-0008-0000-0200-00000F010000}"/>
            </a:ext>
          </a:extLst>
        </xdr:cNvPr>
        <xdr:cNvSpPr txBox="1"/>
      </xdr:nvSpPr>
      <xdr:spPr>
        <a:xfrm>
          <a:off x="10515600" y="18231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79284</xdr:rowOff>
    </xdr:from>
    <xdr:to>
      <xdr:col>55</xdr:col>
      <xdr:colOff>50800</xdr:colOff>
      <xdr:row>107</xdr:row>
      <xdr:rowOff>9434</xdr:rowOff>
    </xdr:to>
    <xdr:sp macro="" textlink="">
      <xdr:nvSpPr>
        <xdr:cNvPr id="272" name="フローチャート: 判断 271">
          <a:extLst>
            <a:ext uri="{FF2B5EF4-FFF2-40B4-BE49-F238E27FC236}">
              <a16:creationId xmlns:a16="http://schemas.microsoft.com/office/drawing/2014/main" id="{00000000-0008-0000-0200-000010010000}"/>
            </a:ext>
          </a:extLst>
        </xdr:cNvPr>
        <xdr:cNvSpPr/>
      </xdr:nvSpPr>
      <xdr:spPr>
        <a:xfrm>
          <a:off x="10426700" y="1825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85816</xdr:rowOff>
    </xdr:from>
    <xdr:to>
      <xdr:col>50</xdr:col>
      <xdr:colOff>165100</xdr:colOff>
      <xdr:row>107</xdr:row>
      <xdr:rowOff>15966</xdr:rowOff>
    </xdr:to>
    <xdr:sp macro="" textlink="">
      <xdr:nvSpPr>
        <xdr:cNvPr id="273" name="フローチャート: 判断 272">
          <a:extLst>
            <a:ext uri="{FF2B5EF4-FFF2-40B4-BE49-F238E27FC236}">
              <a16:creationId xmlns:a16="http://schemas.microsoft.com/office/drawing/2014/main" id="{00000000-0008-0000-0200-000011010000}"/>
            </a:ext>
          </a:extLst>
        </xdr:cNvPr>
        <xdr:cNvSpPr/>
      </xdr:nvSpPr>
      <xdr:spPr>
        <a:xfrm>
          <a:off x="9588500" y="1825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157662</xdr:rowOff>
    </xdr:from>
    <xdr:to>
      <xdr:col>46</xdr:col>
      <xdr:colOff>38100</xdr:colOff>
      <xdr:row>107</xdr:row>
      <xdr:rowOff>87812</xdr:rowOff>
    </xdr:to>
    <xdr:sp macro="" textlink="">
      <xdr:nvSpPr>
        <xdr:cNvPr id="274" name="フローチャート: 判断 273">
          <a:extLst>
            <a:ext uri="{FF2B5EF4-FFF2-40B4-BE49-F238E27FC236}">
              <a16:creationId xmlns:a16="http://schemas.microsoft.com/office/drawing/2014/main" id="{00000000-0008-0000-0200-000012010000}"/>
            </a:ext>
          </a:extLst>
        </xdr:cNvPr>
        <xdr:cNvSpPr/>
      </xdr:nvSpPr>
      <xdr:spPr>
        <a:xfrm>
          <a:off x="8699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7438</xdr:rowOff>
    </xdr:from>
    <xdr:to>
      <xdr:col>41</xdr:col>
      <xdr:colOff>101600</xdr:colOff>
      <xdr:row>107</xdr:row>
      <xdr:rowOff>109038</xdr:rowOff>
    </xdr:to>
    <xdr:sp macro="" textlink="">
      <xdr:nvSpPr>
        <xdr:cNvPr id="275" name="フローチャート: 判断 274">
          <a:extLst>
            <a:ext uri="{FF2B5EF4-FFF2-40B4-BE49-F238E27FC236}">
              <a16:creationId xmlns:a16="http://schemas.microsoft.com/office/drawing/2014/main" id="{00000000-0008-0000-0200-000013010000}"/>
            </a:ext>
          </a:extLst>
        </xdr:cNvPr>
        <xdr:cNvSpPr/>
      </xdr:nvSpPr>
      <xdr:spPr>
        <a:xfrm>
          <a:off x="7810500" y="183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169092</xdr:rowOff>
    </xdr:from>
    <xdr:to>
      <xdr:col>36</xdr:col>
      <xdr:colOff>165100</xdr:colOff>
      <xdr:row>107</xdr:row>
      <xdr:rowOff>99242</xdr:rowOff>
    </xdr:to>
    <xdr:sp macro="" textlink="">
      <xdr:nvSpPr>
        <xdr:cNvPr id="276" name="フローチャート: 判断 275">
          <a:extLst>
            <a:ext uri="{FF2B5EF4-FFF2-40B4-BE49-F238E27FC236}">
              <a16:creationId xmlns:a16="http://schemas.microsoft.com/office/drawing/2014/main" id="{00000000-0008-0000-0200-000014010000}"/>
            </a:ext>
          </a:extLst>
        </xdr:cNvPr>
        <xdr:cNvSpPr/>
      </xdr:nvSpPr>
      <xdr:spPr>
        <a:xfrm>
          <a:off x="6921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36830</xdr:rowOff>
    </xdr:from>
    <xdr:to>
      <xdr:col>55</xdr:col>
      <xdr:colOff>50800</xdr:colOff>
      <xdr:row>105</xdr:row>
      <xdr:rowOff>138430</xdr:rowOff>
    </xdr:to>
    <xdr:sp macro="" textlink="">
      <xdr:nvSpPr>
        <xdr:cNvPr id="282" name="楕円 281">
          <a:extLst>
            <a:ext uri="{FF2B5EF4-FFF2-40B4-BE49-F238E27FC236}">
              <a16:creationId xmlns:a16="http://schemas.microsoft.com/office/drawing/2014/main" id="{00000000-0008-0000-0200-00001A010000}"/>
            </a:ext>
          </a:extLst>
        </xdr:cNvPr>
        <xdr:cNvSpPr/>
      </xdr:nvSpPr>
      <xdr:spPr>
        <a:xfrm>
          <a:off x="10426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59707</xdr:rowOff>
    </xdr:from>
    <xdr:ext cx="469744" cy="259045"/>
    <xdr:sp macro="" textlink="">
      <xdr:nvSpPr>
        <xdr:cNvPr id="283" name="【市民会館】&#10;一人当たり面積該当値テキスト">
          <a:extLst>
            <a:ext uri="{FF2B5EF4-FFF2-40B4-BE49-F238E27FC236}">
              <a16:creationId xmlns:a16="http://schemas.microsoft.com/office/drawing/2014/main" id="{00000000-0008-0000-0200-00001B010000}"/>
            </a:ext>
          </a:extLst>
        </xdr:cNvPr>
        <xdr:cNvSpPr txBox="1"/>
      </xdr:nvSpPr>
      <xdr:spPr>
        <a:xfrm>
          <a:off x="10515600"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38463</xdr:rowOff>
    </xdr:from>
    <xdr:to>
      <xdr:col>50</xdr:col>
      <xdr:colOff>165100</xdr:colOff>
      <xdr:row>105</xdr:row>
      <xdr:rowOff>140063</xdr:rowOff>
    </xdr:to>
    <xdr:sp macro="" textlink="">
      <xdr:nvSpPr>
        <xdr:cNvPr id="284" name="楕円 283">
          <a:extLst>
            <a:ext uri="{FF2B5EF4-FFF2-40B4-BE49-F238E27FC236}">
              <a16:creationId xmlns:a16="http://schemas.microsoft.com/office/drawing/2014/main" id="{00000000-0008-0000-0200-00001C010000}"/>
            </a:ext>
          </a:extLst>
        </xdr:cNvPr>
        <xdr:cNvSpPr/>
      </xdr:nvSpPr>
      <xdr:spPr>
        <a:xfrm>
          <a:off x="9588500" y="180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87630</xdr:rowOff>
    </xdr:from>
    <xdr:to>
      <xdr:col>55</xdr:col>
      <xdr:colOff>0</xdr:colOff>
      <xdr:row>105</xdr:row>
      <xdr:rowOff>89263</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flipV="1">
          <a:off x="9639300" y="18089880"/>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40095</xdr:rowOff>
    </xdr:from>
    <xdr:to>
      <xdr:col>46</xdr:col>
      <xdr:colOff>38100</xdr:colOff>
      <xdr:row>105</xdr:row>
      <xdr:rowOff>141695</xdr:rowOff>
    </xdr:to>
    <xdr:sp macro="" textlink="">
      <xdr:nvSpPr>
        <xdr:cNvPr id="286" name="楕円 285">
          <a:extLst>
            <a:ext uri="{FF2B5EF4-FFF2-40B4-BE49-F238E27FC236}">
              <a16:creationId xmlns:a16="http://schemas.microsoft.com/office/drawing/2014/main" id="{00000000-0008-0000-0200-00001E010000}"/>
            </a:ext>
          </a:extLst>
        </xdr:cNvPr>
        <xdr:cNvSpPr/>
      </xdr:nvSpPr>
      <xdr:spPr>
        <a:xfrm>
          <a:off x="8699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89263</xdr:rowOff>
    </xdr:from>
    <xdr:to>
      <xdr:col>50</xdr:col>
      <xdr:colOff>114300</xdr:colOff>
      <xdr:row>105</xdr:row>
      <xdr:rowOff>90895</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flipV="1">
          <a:off x="8750300" y="18091513"/>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38463</xdr:rowOff>
    </xdr:from>
    <xdr:to>
      <xdr:col>41</xdr:col>
      <xdr:colOff>101600</xdr:colOff>
      <xdr:row>105</xdr:row>
      <xdr:rowOff>140063</xdr:rowOff>
    </xdr:to>
    <xdr:sp macro="" textlink="">
      <xdr:nvSpPr>
        <xdr:cNvPr id="288" name="楕円 287">
          <a:extLst>
            <a:ext uri="{FF2B5EF4-FFF2-40B4-BE49-F238E27FC236}">
              <a16:creationId xmlns:a16="http://schemas.microsoft.com/office/drawing/2014/main" id="{00000000-0008-0000-0200-000020010000}"/>
            </a:ext>
          </a:extLst>
        </xdr:cNvPr>
        <xdr:cNvSpPr/>
      </xdr:nvSpPr>
      <xdr:spPr>
        <a:xfrm>
          <a:off x="7810500" y="180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89263</xdr:rowOff>
    </xdr:from>
    <xdr:to>
      <xdr:col>45</xdr:col>
      <xdr:colOff>177800</xdr:colOff>
      <xdr:row>105</xdr:row>
      <xdr:rowOff>90895</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7861300" y="18091513"/>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40095</xdr:rowOff>
    </xdr:from>
    <xdr:to>
      <xdr:col>36</xdr:col>
      <xdr:colOff>165100</xdr:colOff>
      <xdr:row>105</xdr:row>
      <xdr:rowOff>141695</xdr:rowOff>
    </xdr:to>
    <xdr:sp macro="" textlink="">
      <xdr:nvSpPr>
        <xdr:cNvPr id="290" name="楕円 289">
          <a:extLst>
            <a:ext uri="{FF2B5EF4-FFF2-40B4-BE49-F238E27FC236}">
              <a16:creationId xmlns:a16="http://schemas.microsoft.com/office/drawing/2014/main" id="{00000000-0008-0000-0200-000022010000}"/>
            </a:ext>
          </a:extLst>
        </xdr:cNvPr>
        <xdr:cNvSpPr/>
      </xdr:nvSpPr>
      <xdr:spPr>
        <a:xfrm>
          <a:off x="6921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89263</xdr:rowOff>
    </xdr:from>
    <xdr:to>
      <xdr:col>41</xdr:col>
      <xdr:colOff>50800</xdr:colOff>
      <xdr:row>105</xdr:row>
      <xdr:rowOff>90895</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flipV="1">
          <a:off x="6972300" y="18091513"/>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7093</xdr:rowOff>
    </xdr:from>
    <xdr:ext cx="469744" cy="259045"/>
    <xdr:sp macro="" textlink="">
      <xdr:nvSpPr>
        <xdr:cNvPr id="292" name="n_1aveValue【市民会館】&#10;一人当たり面積">
          <a:extLst>
            <a:ext uri="{FF2B5EF4-FFF2-40B4-BE49-F238E27FC236}">
              <a16:creationId xmlns:a16="http://schemas.microsoft.com/office/drawing/2014/main" id="{00000000-0008-0000-0200-000024010000}"/>
            </a:ext>
          </a:extLst>
        </xdr:cNvPr>
        <xdr:cNvSpPr txBox="1"/>
      </xdr:nvSpPr>
      <xdr:spPr>
        <a:xfrm>
          <a:off x="9391727" y="1835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78939</xdr:rowOff>
    </xdr:from>
    <xdr:ext cx="469744" cy="259045"/>
    <xdr:sp macro="" textlink="">
      <xdr:nvSpPr>
        <xdr:cNvPr id="293" name="n_2aveValue【市民会館】&#10;一人当たり面積">
          <a:extLst>
            <a:ext uri="{FF2B5EF4-FFF2-40B4-BE49-F238E27FC236}">
              <a16:creationId xmlns:a16="http://schemas.microsoft.com/office/drawing/2014/main" id="{00000000-0008-0000-0200-000025010000}"/>
            </a:ext>
          </a:extLst>
        </xdr:cNvPr>
        <xdr:cNvSpPr txBox="1"/>
      </xdr:nvSpPr>
      <xdr:spPr>
        <a:xfrm>
          <a:off x="8515427" y="1842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100165</xdr:rowOff>
    </xdr:from>
    <xdr:ext cx="469744" cy="259045"/>
    <xdr:sp macro="" textlink="">
      <xdr:nvSpPr>
        <xdr:cNvPr id="294" name="n_3aveValue【市民会館】&#10;一人当たり面積">
          <a:extLst>
            <a:ext uri="{FF2B5EF4-FFF2-40B4-BE49-F238E27FC236}">
              <a16:creationId xmlns:a16="http://schemas.microsoft.com/office/drawing/2014/main" id="{00000000-0008-0000-0200-000026010000}"/>
            </a:ext>
          </a:extLst>
        </xdr:cNvPr>
        <xdr:cNvSpPr txBox="1"/>
      </xdr:nvSpPr>
      <xdr:spPr>
        <a:xfrm>
          <a:off x="7626427" y="1844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90369</xdr:rowOff>
    </xdr:from>
    <xdr:ext cx="469744" cy="259045"/>
    <xdr:sp macro="" textlink="">
      <xdr:nvSpPr>
        <xdr:cNvPr id="295" name="n_4aveValue【市民会館】&#10;一人当たり面積">
          <a:extLst>
            <a:ext uri="{FF2B5EF4-FFF2-40B4-BE49-F238E27FC236}">
              <a16:creationId xmlns:a16="http://schemas.microsoft.com/office/drawing/2014/main" id="{00000000-0008-0000-0200-000027010000}"/>
            </a:ext>
          </a:extLst>
        </xdr:cNvPr>
        <xdr:cNvSpPr txBox="1"/>
      </xdr:nvSpPr>
      <xdr:spPr>
        <a:xfrm>
          <a:off x="6737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156590</xdr:rowOff>
    </xdr:from>
    <xdr:ext cx="469744" cy="259045"/>
    <xdr:sp macro="" textlink="">
      <xdr:nvSpPr>
        <xdr:cNvPr id="296" name="n_1mainValue【市民会館】&#10;一人当たり面積">
          <a:extLst>
            <a:ext uri="{FF2B5EF4-FFF2-40B4-BE49-F238E27FC236}">
              <a16:creationId xmlns:a16="http://schemas.microsoft.com/office/drawing/2014/main" id="{00000000-0008-0000-0200-000028010000}"/>
            </a:ext>
          </a:extLst>
        </xdr:cNvPr>
        <xdr:cNvSpPr txBox="1"/>
      </xdr:nvSpPr>
      <xdr:spPr>
        <a:xfrm>
          <a:off x="9391727" y="178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158222</xdr:rowOff>
    </xdr:from>
    <xdr:ext cx="469744" cy="259045"/>
    <xdr:sp macro="" textlink="">
      <xdr:nvSpPr>
        <xdr:cNvPr id="297" name="n_2mainValue【市民会館】&#10;一人当たり面積">
          <a:extLst>
            <a:ext uri="{FF2B5EF4-FFF2-40B4-BE49-F238E27FC236}">
              <a16:creationId xmlns:a16="http://schemas.microsoft.com/office/drawing/2014/main" id="{00000000-0008-0000-0200-000029010000}"/>
            </a:ext>
          </a:extLst>
        </xdr:cNvPr>
        <xdr:cNvSpPr txBox="1"/>
      </xdr:nvSpPr>
      <xdr:spPr>
        <a:xfrm>
          <a:off x="8515427" y="1781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156590</xdr:rowOff>
    </xdr:from>
    <xdr:ext cx="469744" cy="259045"/>
    <xdr:sp macro="" textlink="">
      <xdr:nvSpPr>
        <xdr:cNvPr id="298" name="n_3mainValue【市民会館】&#10;一人当たり面積">
          <a:extLst>
            <a:ext uri="{FF2B5EF4-FFF2-40B4-BE49-F238E27FC236}">
              <a16:creationId xmlns:a16="http://schemas.microsoft.com/office/drawing/2014/main" id="{00000000-0008-0000-0200-00002A010000}"/>
            </a:ext>
          </a:extLst>
        </xdr:cNvPr>
        <xdr:cNvSpPr txBox="1"/>
      </xdr:nvSpPr>
      <xdr:spPr>
        <a:xfrm>
          <a:off x="7626427" y="178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158222</xdr:rowOff>
    </xdr:from>
    <xdr:ext cx="469744" cy="259045"/>
    <xdr:sp macro="" textlink="">
      <xdr:nvSpPr>
        <xdr:cNvPr id="299" name="n_4mainValue【市民会館】&#10;一人当たり面積">
          <a:extLst>
            <a:ext uri="{FF2B5EF4-FFF2-40B4-BE49-F238E27FC236}">
              <a16:creationId xmlns:a16="http://schemas.microsoft.com/office/drawing/2014/main" id="{00000000-0008-0000-0200-00002B010000}"/>
            </a:ext>
          </a:extLst>
        </xdr:cNvPr>
        <xdr:cNvSpPr txBox="1"/>
      </xdr:nvSpPr>
      <xdr:spPr>
        <a:xfrm>
          <a:off x="6737427" y="1781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4" name="正方形/長方形 303">
          <a:extLst>
            <a:ext uri="{FF2B5EF4-FFF2-40B4-BE49-F238E27FC236}">
              <a16:creationId xmlns:a16="http://schemas.microsoft.com/office/drawing/2014/main" id="{00000000-0008-0000-0200-00003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5" name="正方形/長方形 304">
          <a:extLst>
            <a:ext uri="{FF2B5EF4-FFF2-40B4-BE49-F238E27FC236}">
              <a16:creationId xmlns:a16="http://schemas.microsoft.com/office/drawing/2014/main" id="{00000000-0008-0000-0200-00003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6" name="正方形/長方形 305">
          <a:extLst>
            <a:ext uri="{FF2B5EF4-FFF2-40B4-BE49-F238E27FC236}">
              <a16:creationId xmlns:a16="http://schemas.microsoft.com/office/drawing/2014/main" id="{00000000-0008-0000-0200-00003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7" name="正方形/長方形 306">
          <a:extLst>
            <a:ext uri="{FF2B5EF4-FFF2-40B4-BE49-F238E27FC236}">
              <a16:creationId xmlns:a16="http://schemas.microsoft.com/office/drawing/2014/main" id="{00000000-0008-0000-0200-00003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22" name="テキスト ボックス 321">
          <a:extLst>
            <a:ext uri="{FF2B5EF4-FFF2-40B4-BE49-F238E27FC236}">
              <a16:creationId xmlns:a16="http://schemas.microsoft.com/office/drawing/2014/main" id="{00000000-0008-0000-0200-000042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4" name="【一般廃棄物処理施設】&#10;有形固定資産減価償却率グラフ枠">
          <a:extLst>
            <a:ext uri="{FF2B5EF4-FFF2-40B4-BE49-F238E27FC236}">
              <a16:creationId xmlns:a16="http://schemas.microsoft.com/office/drawing/2014/main" id="{00000000-0008-0000-0200-00004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162742</xdr:rowOff>
    </xdr:from>
    <xdr:to>
      <xdr:col>85</xdr:col>
      <xdr:colOff>126364</xdr:colOff>
      <xdr:row>41</xdr:row>
      <xdr:rowOff>167640</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flipV="1">
          <a:off x="16318864" y="5820592"/>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326" name="【一般廃棄物処理施設】&#10;有形固定資産減価償却率最小値テキスト">
          <a:extLst>
            <a:ext uri="{FF2B5EF4-FFF2-40B4-BE49-F238E27FC236}">
              <a16:creationId xmlns:a16="http://schemas.microsoft.com/office/drawing/2014/main" id="{00000000-0008-0000-0200-000046010000}"/>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109419</xdr:rowOff>
    </xdr:from>
    <xdr:ext cx="340478" cy="259045"/>
    <xdr:sp macro="" textlink="">
      <xdr:nvSpPr>
        <xdr:cNvPr id="328" name="【一般廃棄物処理施設】&#10;有形固定資産減価償却率最大値テキスト">
          <a:extLst>
            <a:ext uri="{FF2B5EF4-FFF2-40B4-BE49-F238E27FC236}">
              <a16:creationId xmlns:a16="http://schemas.microsoft.com/office/drawing/2014/main" id="{00000000-0008-0000-0200-000048010000}"/>
            </a:ext>
          </a:extLst>
        </xdr:cNvPr>
        <xdr:cNvSpPr txBox="1"/>
      </xdr:nvSpPr>
      <xdr:spPr>
        <a:xfrm>
          <a:off x="16357600" y="55958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162742</xdr:rowOff>
    </xdr:from>
    <xdr:to>
      <xdr:col>86</xdr:col>
      <xdr:colOff>25400</xdr:colOff>
      <xdr:row>33</xdr:row>
      <xdr:rowOff>162742</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16230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159311</xdr:rowOff>
    </xdr:from>
    <xdr:ext cx="405111" cy="259045"/>
    <xdr:sp macro="" textlink="">
      <xdr:nvSpPr>
        <xdr:cNvPr id="330" name="【一般廃棄物処理施設】&#10;有形固定資産減価償却率平均値テキスト">
          <a:extLst>
            <a:ext uri="{FF2B5EF4-FFF2-40B4-BE49-F238E27FC236}">
              <a16:creationId xmlns:a16="http://schemas.microsoft.com/office/drawing/2014/main" id="{00000000-0008-0000-0200-00004A010000}"/>
            </a:ext>
          </a:extLst>
        </xdr:cNvPr>
        <xdr:cNvSpPr txBox="1"/>
      </xdr:nvSpPr>
      <xdr:spPr>
        <a:xfrm>
          <a:off x="16357600" y="6502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136434</xdr:rowOff>
    </xdr:from>
    <xdr:to>
      <xdr:col>85</xdr:col>
      <xdr:colOff>177800</xdr:colOff>
      <xdr:row>39</xdr:row>
      <xdr:rowOff>66584</xdr:rowOff>
    </xdr:to>
    <xdr:sp macro="" textlink="">
      <xdr:nvSpPr>
        <xdr:cNvPr id="331" name="フローチャート: 判断 330">
          <a:extLst>
            <a:ext uri="{FF2B5EF4-FFF2-40B4-BE49-F238E27FC236}">
              <a16:creationId xmlns:a16="http://schemas.microsoft.com/office/drawing/2014/main" id="{00000000-0008-0000-0200-00004B010000}"/>
            </a:ext>
          </a:extLst>
        </xdr:cNvPr>
        <xdr:cNvSpPr/>
      </xdr:nvSpPr>
      <xdr:spPr>
        <a:xfrm>
          <a:off x="16268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332" name="フローチャート: 判断 331">
          <a:extLst>
            <a:ext uri="{FF2B5EF4-FFF2-40B4-BE49-F238E27FC236}">
              <a16:creationId xmlns:a16="http://schemas.microsoft.com/office/drawing/2014/main" id="{00000000-0008-0000-0200-00004C010000}"/>
            </a:ext>
          </a:extLst>
        </xdr:cNvPr>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170724</xdr:rowOff>
    </xdr:from>
    <xdr:to>
      <xdr:col>76</xdr:col>
      <xdr:colOff>165100</xdr:colOff>
      <xdr:row>39</xdr:row>
      <xdr:rowOff>100874</xdr:rowOff>
    </xdr:to>
    <xdr:sp macro="" textlink="">
      <xdr:nvSpPr>
        <xdr:cNvPr id="333" name="フローチャート: 判断 332">
          <a:extLst>
            <a:ext uri="{FF2B5EF4-FFF2-40B4-BE49-F238E27FC236}">
              <a16:creationId xmlns:a16="http://schemas.microsoft.com/office/drawing/2014/main" id="{00000000-0008-0000-0200-00004D010000}"/>
            </a:ext>
          </a:extLst>
        </xdr:cNvPr>
        <xdr:cNvSpPr/>
      </xdr:nvSpPr>
      <xdr:spPr>
        <a:xfrm>
          <a:off x="14541500" y="668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121738</xdr:rowOff>
    </xdr:from>
    <xdr:to>
      <xdr:col>72</xdr:col>
      <xdr:colOff>38100</xdr:colOff>
      <xdr:row>39</xdr:row>
      <xdr:rowOff>51888</xdr:rowOff>
    </xdr:to>
    <xdr:sp macro="" textlink="">
      <xdr:nvSpPr>
        <xdr:cNvPr id="334" name="フローチャート: 判断 333">
          <a:extLst>
            <a:ext uri="{FF2B5EF4-FFF2-40B4-BE49-F238E27FC236}">
              <a16:creationId xmlns:a16="http://schemas.microsoft.com/office/drawing/2014/main" id="{00000000-0008-0000-0200-00004E010000}"/>
            </a:ext>
          </a:extLst>
        </xdr:cNvPr>
        <xdr:cNvSpPr/>
      </xdr:nvSpPr>
      <xdr:spPr>
        <a:xfrm>
          <a:off x="136525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31931</xdr:rowOff>
    </xdr:from>
    <xdr:to>
      <xdr:col>67</xdr:col>
      <xdr:colOff>101600</xdr:colOff>
      <xdr:row>38</xdr:row>
      <xdr:rowOff>133531</xdr:rowOff>
    </xdr:to>
    <xdr:sp macro="" textlink="">
      <xdr:nvSpPr>
        <xdr:cNvPr id="335" name="フローチャート: 判断 334">
          <a:extLst>
            <a:ext uri="{FF2B5EF4-FFF2-40B4-BE49-F238E27FC236}">
              <a16:creationId xmlns:a16="http://schemas.microsoft.com/office/drawing/2014/main" id="{00000000-0008-0000-0200-00004F010000}"/>
            </a:ext>
          </a:extLst>
        </xdr:cNvPr>
        <xdr:cNvSpPr/>
      </xdr:nvSpPr>
      <xdr:spPr>
        <a:xfrm>
          <a:off x="12763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90715</xdr:rowOff>
    </xdr:from>
    <xdr:to>
      <xdr:col>85</xdr:col>
      <xdr:colOff>177800</xdr:colOff>
      <xdr:row>40</xdr:row>
      <xdr:rowOff>20865</xdr:rowOff>
    </xdr:to>
    <xdr:sp macro="" textlink="">
      <xdr:nvSpPr>
        <xdr:cNvPr id="341" name="楕円 340">
          <a:extLst>
            <a:ext uri="{FF2B5EF4-FFF2-40B4-BE49-F238E27FC236}">
              <a16:creationId xmlns:a16="http://schemas.microsoft.com/office/drawing/2014/main" id="{00000000-0008-0000-0200-000055010000}"/>
            </a:ext>
          </a:extLst>
        </xdr:cNvPr>
        <xdr:cNvSpPr/>
      </xdr:nvSpPr>
      <xdr:spPr>
        <a:xfrm>
          <a:off x="16268700" y="677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69142</xdr:rowOff>
    </xdr:from>
    <xdr:ext cx="405111" cy="259045"/>
    <xdr:sp macro="" textlink="">
      <xdr:nvSpPr>
        <xdr:cNvPr id="342" name="【一般廃棄物処理施設】&#10;有形固定資産減価償却率該当値テキスト">
          <a:extLst>
            <a:ext uri="{FF2B5EF4-FFF2-40B4-BE49-F238E27FC236}">
              <a16:creationId xmlns:a16="http://schemas.microsoft.com/office/drawing/2014/main" id="{00000000-0008-0000-0200-000056010000}"/>
            </a:ext>
          </a:extLst>
        </xdr:cNvPr>
        <xdr:cNvSpPr txBox="1"/>
      </xdr:nvSpPr>
      <xdr:spPr>
        <a:xfrm>
          <a:off x="16357600"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58057</xdr:rowOff>
    </xdr:from>
    <xdr:to>
      <xdr:col>81</xdr:col>
      <xdr:colOff>101600</xdr:colOff>
      <xdr:row>39</xdr:row>
      <xdr:rowOff>159657</xdr:rowOff>
    </xdr:to>
    <xdr:sp macro="" textlink="">
      <xdr:nvSpPr>
        <xdr:cNvPr id="343" name="楕円 342">
          <a:extLst>
            <a:ext uri="{FF2B5EF4-FFF2-40B4-BE49-F238E27FC236}">
              <a16:creationId xmlns:a16="http://schemas.microsoft.com/office/drawing/2014/main" id="{00000000-0008-0000-0200-000057010000}"/>
            </a:ext>
          </a:extLst>
        </xdr:cNvPr>
        <xdr:cNvSpPr/>
      </xdr:nvSpPr>
      <xdr:spPr>
        <a:xfrm>
          <a:off x="154305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108857</xdr:rowOff>
    </xdr:from>
    <xdr:to>
      <xdr:col>85</xdr:col>
      <xdr:colOff>127000</xdr:colOff>
      <xdr:row>39</xdr:row>
      <xdr:rowOff>141515</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15481300" y="679540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22134</xdr:rowOff>
    </xdr:from>
    <xdr:to>
      <xdr:col>76</xdr:col>
      <xdr:colOff>165100</xdr:colOff>
      <xdr:row>39</xdr:row>
      <xdr:rowOff>123734</xdr:rowOff>
    </xdr:to>
    <xdr:sp macro="" textlink="">
      <xdr:nvSpPr>
        <xdr:cNvPr id="345" name="楕円 344">
          <a:extLst>
            <a:ext uri="{FF2B5EF4-FFF2-40B4-BE49-F238E27FC236}">
              <a16:creationId xmlns:a16="http://schemas.microsoft.com/office/drawing/2014/main" id="{00000000-0008-0000-0200-000059010000}"/>
            </a:ext>
          </a:extLst>
        </xdr:cNvPr>
        <xdr:cNvSpPr/>
      </xdr:nvSpPr>
      <xdr:spPr>
        <a:xfrm>
          <a:off x="14541500" y="67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72934</xdr:rowOff>
    </xdr:from>
    <xdr:to>
      <xdr:col>81</xdr:col>
      <xdr:colOff>50800</xdr:colOff>
      <xdr:row>39</xdr:row>
      <xdr:rowOff>108857</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14592300" y="675948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159294</xdr:rowOff>
    </xdr:from>
    <xdr:to>
      <xdr:col>72</xdr:col>
      <xdr:colOff>38100</xdr:colOff>
      <xdr:row>39</xdr:row>
      <xdr:rowOff>89444</xdr:rowOff>
    </xdr:to>
    <xdr:sp macro="" textlink="">
      <xdr:nvSpPr>
        <xdr:cNvPr id="347" name="楕円 346">
          <a:extLst>
            <a:ext uri="{FF2B5EF4-FFF2-40B4-BE49-F238E27FC236}">
              <a16:creationId xmlns:a16="http://schemas.microsoft.com/office/drawing/2014/main" id="{00000000-0008-0000-0200-00005B010000}"/>
            </a:ext>
          </a:extLst>
        </xdr:cNvPr>
        <xdr:cNvSpPr/>
      </xdr:nvSpPr>
      <xdr:spPr>
        <a:xfrm>
          <a:off x="136525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38644</xdr:rowOff>
    </xdr:from>
    <xdr:to>
      <xdr:col>76</xdr:col>
      <xdr:colOff>114300</xdr:colOff>
      <xdr:row>39</xdr:row>
      <xdr:rowOff>72934</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13703300" y="672519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123372</xdr:rowOff>
    </xdr:from>
    <xdr:to>
      <xdr:col>67</xdr:col>
      <xdr:colOff>101600</xdr:colOff>
      <xdr:row>39</xdr:row>
      <xdr:rowOff>53522</xdr:rowOff>
    </xdr:to>
    <xdr:sp macro="" textlink="">
      <xdr:nvSpPr>
        <xdr:cNvPr id="349" name="楕円 348">
          <a:extLst>
            <a:ext uri="{FF2B5EF4-FFF2-40B4-BE49-F238E27FC236}">
              <a16:creationId xmlns:a16="http://schemas.microsoft.com/office/drawing/2014/main" id="{00000000-0008-0000-0200-00005D010000}"/>
            </a:ext>
          </a:extLst>
        </xdr:cNvPr>
        <xdr:cNvSpPr/>
      </xdr:nvSpPr>
      <xdr:spPr>
        <a:xfrm>
          <a:off x="12763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2722</xdr:rowOff>
    </xdr:from>
    <xdr:to>
      <xdr:col>71</xdr:col>
      <xdr:colOff>177800</xdr:colOff>
      <xdr:row>39</xdr:row>
      <xdr:rowOff>38644</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12814300" y="668927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74947</xdr:rowOff>
    </xdr:from>
    <xdr:ext cx="405111" cy="259045"/>
    <xdr:sp macro="" textlink="">
      <xdr:nvSpPr>
        <xdr:cNvPr id="351" name="n_1aveValue【一般廃棄物処理施設】&#10;有形固定資産減価償却率">
          <a:extLst>
            <a:ext uri="{FF2B5EF4-FFF2-40B4-BE49-F238E27FC236}">
              <a16:creationId xmlns:a16="http://schemas.microsoft.com/office/drawing/2014/main" id="{00000000-0008-0000-0200-00005F010000}"/>
            </a:ext>
          </a:extLst>
        </xdr:cNvPr>
        <xdr:cNvSpPr txBox="1"/>
      </xdr:nvSpPr>
      <xdr:spPr>
        <a:xfrm>
          <a:off x="152660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117401</xdr:rowOff>
    </xdr:from>
    <xdr:ext cx="405111" cy="259045"/>
    <xdr:sp macro="" textlink="">
      <xdr:nvSpPr>
        <xdr:cNvPr id="352" name="n_2aveValue【一般廃棄物処理施設】&#10;有形固定資産減価償却率">
          <a:extLst>
            <a:ext uri="{FF2B5EF4-FFF2-40B4-BE49-F238E27FC236}">
              <a16:creationId xmlns:a16="http://schemas.microsoft.com/office/drawing/2014/main" id="{00000000-0008-0000-0200-000060010000}"/>
            </a:ext>
          </a:extLst>
        </xdr:cNvPr>
        <xdr:cNvSpPr txBox="1"/>
      </xdr:nvSpPr>
      <xdr:spPr>
        <a:xfrm>
          <a:off x="14389744" y="646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68416</xdr:rowOff>
    </xdr:from>
    <xdr:ext cx="405111" cy="259045"/>
    <xdr:sp macro="" textlink="">
      <xdr:nvSpPr>
        <xdr:cNvPr id="353" name="n_3aveValue【一般廃棄物処理施設】&#10;有形固定資産減価償却率">
          <a:extLst>
            <a:ext uri="{FF2B5EF4-FFF2-40B4-BE49-F238E27FC236}">
              <a16:creationId xmlns:a16="http://schemas.microsoft.com/office/drawing/2014/main" id="{00000000-0008-0000-0200-000061010000}"/>
            </a:ext>
          </a:extLst>
        </xdr:cNvPr>
        <xdr:cNvSpPr txBox="1"/>
      </xdr:nvSpPr>
      <xdr:spPr>
        <a:xfrm>
          <a:off x="13500744" y="6412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150058</xdr:rowOff>
    </xdr:from>
    <xdr:ext cx="405111" cy="259045"/>
    <xdr:sp macro="" textlink="">
      <xdr:nvSpPr>
        <xdr:cNvPr id="354" name="n_4aveValue【一般廃棄物処理施設】&#10;有形固定資産減価償却率">
          <a:extLst>
            <a:ext uri="{FF2B5EF4-FFF2-40B4-BE49-F238E27FC236}">
              <a16:creationId xmlns:a16="http://schemas.microsoft.com/office/drawing/2014/main" id="{00000000-0008-0000-0200-000062010000}"/>
            </a:ext>
          </a:extLst>
        </xdr:cNvPr>
        <xdr:cNvSpPr txBox="1"/>
      </xdr:nvSpPr>
      <xdr:spPr>
        <a:xfrm>
          <a:off x="12611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150784</xdr:rowOff>
    </xdr:from>
    <xdr:ext cx="405111" cy="259045"/>
    <xdr:sp macro="" textlink="">
      <xdr:nvSpPr>
        <xdr:cNvPr id="355" name="n_1mainValue【一般廃棄物処理施設】&#10;有形固定資産減価償却率">
          <a:extLst>
            <a:ext uri="{FF2B5EF4-FFF2-40B4-BE49-F238E27FC236}">
              <a16:creationId xmlns:a16="http://schemas.microsoft.com/office/drawing/2014/main" id="{00000000-0008-0000-0200-000063010000}"/>
            </a:ext>
          </a:extLst>
        </xdr:cNvPr>
        <xdr:cNvSpPr txBox="1"/>
      </xdr:nvSpPr>
      <xdr:spPr>
        <a:xfrm>
          <a:off x="15266044" y="683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114861</xdr:rowOff>
    </xdr:from>
    <xdr:ext cx="405111" cy="259045"/>
    <xdr:sp macro="" textlink="">
      <xdr:nvSpPr>
        <xdr:cNvPr id="356" name="n_2mainValue【一般廃棄物処理施設】&#10;有形固定資産減価償却率">
          <a:extLst>
            <a:ext uri="{FF2B5EF4-FFF2-40B4-BE49-F238E27FC236}">
              <a16:creationId xmlns:a16="http://schemas.microsoft.com/office/drawing/2014/main" id="{00000000-0008-0000-0200-000064010000}"/>
            </a:ext>
          </a:extLst>
        </xdr:cNvPr>
        <xdr:cNvSpPr txBox="1"/>
      </xdr:nvSpPr>
      <xdr:spPr>
        <a:xfrm>
          <a:off x="14389744" y="680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80571</xdr:rowOff>
    </xdr:from>
    <xdr:ext cx="405111" cy="259045"/>
    <xdr:sp macro="" textlink="">
      <xdr:nvSpPr>
        <xdr:cNvPr id="357" name="n_3mainValue【一般廃棄物処理施設】&#10;有形固定資産減価償却率">
          <a:extLst>
            <a:ext uri="{FF2B5EF4-FFF2-40B4-BE49-F238E27FC236}">
              <a16:creationId xmlns:a16="http://schemas.microsoft.com/office/drawing/2014/main" id="{00000000-0008-0000-0200-000065010000}"/>
            </a:ext>
          </a:extLst>
        </xdr:cNvPr>
        <xdr:cNvSpPr txBox="1"/>
      </xdr:nvSpPr>
      <xdr:spPr>
        <a:xfrm>
          <a:off x="135007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44649</xdr:rowOff>
    </xdr:from>
    <xdr:ext cx="405111" cy="259045"/>
    <xdr:sp macro="" textlink="">
      <xdr:nvSpPr>
        <xdr:cNvPr id="358" name="n_4mainValue【一般廃棄物処理施設】&#10;有形固定資産減価償却率">
          <a:extLst>
            <a:ext uri="{FF2B5EF4-FFF2-40B4-BE49-F238E27FC236}">
              <a16:creationId xmlns:a16="http://schemas.microsoft.com/office/drawing/2014/main" id="{00000000-0008-0000-0200-000066010000}"/>
            </a:ext>
          </a:extLst>
        </xdr:cNvPr>
        <xdr:cNvSpPr txBox="1"/>
      </xdr:nvSpPr>
      <xdr:spPr>
        <a:xfrm>
          <a:off x="12611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1" name="正方形/長方形 360">
          <a:extLst>
            <a:ext uri="{FF2B5EF4-FFF2-40B4-BE49-F238E27FC236}">
              <a16:creationId xmlns:a16="http://schemas.microsoft.com/office/drawing/2014/main" id="{00000000-0008-0000-0200-00006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2" name="正方形/長方形 361">
          <a:extLst>
            <a:ext uri="{FF2B5EF4-FFF2-40B4-BE49-F238E27FC236}">
              <a16:creationId xmlns:a16="http://schemas.microsoft.com/office/drawing/2014/main" id="{00000000-0008-0000-0200-00006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3" name="正方形/長方形 362">
          <a:extLst>
            <a:ext uri="{FF2B5EF4-FFF2-40B4-BE49-F238E27FC236}">
              <a16:creationId xmlns:a16="http://schemas.microsoft.com/office/drawing/2014/main" id="{00000000-0008-0000-0200-00006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4" name="正方形/長方形 363">
          <a:extLst>
            <a:ext uri="{FF2B5EF4-FFF2-40B4-BE49-F238E27FC236}">
              <a16:creationId xmlns:a16="http://schemas.microsoft.com/office/drawing/2014/main" id="{00000000-0008-0000-0200-00006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5" name="正方形/長方形 364">
          <a:extLst>
            <a:ext uri="{FF2B5EF4-FFF2-40B4-BE49-F238E27FC236}">
              <a16:creationId xmlns:a16="http://schemas.microsoft.com/office/drawing/2014/main" id="{00000000-0008-0000-0200-00006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6" name="正方形/長方形 365">
          <a:extLst>
            <a:ext uri="{FF2B5EF4-FFF2-40B4-BE49-F238E27FC236}">
              <a16:creationId xmlns:a16="http://schemas.microsoft.com/office/drawing/2014/main" id="{00000000-0008-0000-0200-00006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78" name="テキスト ボックス 377">
          <a:extLst>
            <a:ext uri="{FF2B5EF4-FFF2-40B4-BE49-F238E27FC236}">
              <a16:creationId xmlns:a16="http://schemas.microsoft.com/office/drawing/2014/main" id="{00000000-0008-0000-0200-00007A01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80" name="テキスト ボックス 379">
          <a:extLst>
            <a:ext uri="{FF2B5EF4-FFF2-40B4-BE49-F238E27FC236}">
              <a16:creationId xmlns:a16="http://schemas.microsoft.com/office/drawing/2014/main" id="{00000000-0008-0000-0200-00007C01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3" name="【一般廃棄物処理施設】&#10;一人当たり有形固定資産（償却資産）額グラフ枠">
          <a:extLst>
            <a:ext uri="{FF2B5EF4-FFF2-40B4-BE49-F238E27FC236}">
              <a16:creationId xmlns:a16="http://schemas.microsoft.com/office/drawing/2014/main" id="{00000000-0008-0000-0200-00007F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2956</xdr:rowOff>
    </xdr:from>
    <xdr:to>
      <xdr:col>116</xdr:col>
      <xdr:colOff>62864</xdr:colOff>
      <xdr:row>42</xdr:row>
      <xdr:rowOff>84083</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flipV="1">
          <a:off x="22160864" y="5832256"/>
          <a:ext cx="0" cy="1452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87910</xdr:rowOff>
    </xdr:from>
    <xdr:ext cx="469744" cy="259045"/>
    <xdr:sp macro="" textlink="">
      <xdr:nvSpPr>
        <xdr:cNvPr id="385" name="【一般廃棄物処理施設】&#10;一人当たり有形固定資産（償却資産）額最小値テキスト">
          <a:extLst>
            <a:ext uri="{FF2B5EF4-FFF2-40B4-BE49-F238E27FC236}">
              <a16:creationId xmlns:a16="http://schemas.microsoft.com/office/drawing/2014/main" id="{00000000-0008-0000-0200-000081010000}"/>
            </a:ext>
          </a:extLst>
        </xdr:cNvPr>
        <xdr:cNvSpPr txBox="1"/>
      </xdr:nvSpPr>
      <xdr:spPr>
        <a:xfrm>
          <a:off x="22199600" y="728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84083</xdr:rowOff>
    </xdr:from>
    <xdr:to>
      <xdr:col>116</xdr:col>
      <xdr:colOff>152400</xdr:colOff>
      <xdr:row>42</xdr:row>
      <xdr:rowOff>84083</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22072600" y="728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121083</xdr:rowOff>
    </xdr:from>
    <xdr:ext cx="599010" cy="259045"/>
    <xdr:sp macro="" textlink="">
      <xdr:nvSpPr>
        <xdr:cNvPr id="387" name="【一般廃棄物処理施設】&#10;一人当たり有形固定資産（償却資産）額最大値テキスト">
          <a:extLst>
            <a:ext uri="{FF2B5EF4-FFF2-40B4-BE49-F238E27FC236}">
              <a16:creationId xmlns:a16="http://schemas.microsoft.com/office/drawing/2014/main" id="{00000000-0008-0000-0200-000083010000}"/>
            </a:ext>
          </a:extLst>
        </xdr:cNvPr>
        <xdr:cNvSpPr txBox="1"/>
      </xdr:nvSpPr>
      <xdr:spPr>
        <a:xfrm>
          <a:off x="22199600" y="5607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2956</xdr:rowOff>
    </xdr:from>
    <xdr:to>
      <xdr:col>116</xdr:col>
      <xdr:colOff>152400</xdr:colOff>
      <xdr:row>34</xdr:row>
      <xdr:rowOff>2956</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22072600" y="583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19976</xdr:rowOff>
    </xdr:from>
    <xdr:ext cx="599010" cy="259045"/>
    <xdr:sp macro="" textlink="">
      <xdr:nvSpPr>
        <xdr:cNvPr id="389" name="【一般廃棄物処理施設】&#10;一人当たり有形固定資産（償却資産）額平均値テキスト">
          <a:extLst>
            <a:ext uri="{FF2B5EF4-FFF2-40B4-BE49-F238E27FC236}">
              <a16:creationId xmlns:a16="http://schemas.microsoft.com/office/drawing/2014/main" id="{00000000-0008-0000-0200-000085010000}"/>
            </a:ext>
          </a:extLst>
        </xdr:cNvPr>
        <xdr:cNvSpPr txBox="1"/>
      </xdr:nvSpPr>
      <xdr:spPr>
        <a:xfrm>
          <a:off x="22199600" y="6706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168549</xdr:rowOff>
    </xdr:from>
    <xdr:to>
      <xdr:col>116</xdr:col>
      <xdr:colOff>114300</xdr:colOff>
      <xdr:row>40</xdr:row>
      <xdr:rowOff>98699</xdr:rowOff>
    </xdr:to>
    <xdr:sp macro="" textlink="">
      <xdr:nvSpPr>
        <xdr:cNvPr id="390" name="フローチャート: 判断 389">
          <a:extLst>
            <a:ext uri="{FF2B5EF4-FFF2-40B4-BE49-F238E27FC236}">
              <a16:creationId xmlns:a16="http://schemas.microsoft.com/office/drawing/2014/main" id="{00000000-0008-0000-0200-000086010000}"/>
            </a:ext>
          </a:extLst>
        </xdr:cNvPr>
        <xdr:cNvSpPr/>
      </xdr:nvSpPr>
      <xdr:spPr>
        <a:xfrm>
          <a:off x="22110700" y="685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146669</xdr:rowOff>
    </xdr:from>
    <xdr:to>
      <xdr:col>112</xdr:col>
      <xdr:colOff>38100</xdr:colOff>
      <xdr:row>40</xdr:row>
      <xdr:rowOff>76819</xdr:rowOff>
    </xdr:to>
    <xdr:sp macro="" textlink="">
      <xdr:nvSpPr>
        <xdr:cNvPr id="391" name="フローチャート: 判断 390">
          <a:extLst>
            <a:ext uri="{FF2B5EF4-FFF2-40B4-BE49-F238E27FC236}">
              <a16:creationId xmlns:a16="http://schemas.microsoft.com/office/drawing/2014/main" id="{00000000-0008-0000-0200-000087010000}"/>
            </a:ext>
          </a:extLst>
        </xdr:cNvPr>
        <xdr:cNvSpPr/>
      </xdr:nvSpPr>
      <xdr:spPr>
        <a:xfrm>
          <a:off x="21272500" y="683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3914</xdr:rowOff>
    </xdr:from>
    <xdr:to>
      <xdr:col>107</xdr:col>
      <xdr:colOff>101600</xdr:colOff>
      <xdr:row>40</xdr:row>
      <xdr:rowOff>105514</xdr:rowOff>
    </xdr:to>
    <xdr:sp macro="" textlink="">
      <xdr:nvSpPr>
        <xdr:cNvPr id="392" name="フローチャート: 判断 391">
          <a:extLst>
            <a:ext uri="{FF2B5EF4-FFF2-40B4-BE49-F238E27FC236}">
              <a16:creationId xmlns:a16="http://schemas.microsoft.com/office/drawing/2014/main" id="{00000000-0008-0000-0200-000088010000}"/>
            </a:ext>
          </a:extLst>
        </xdr:cNvPr>
        <xdr:cNvSpPr/>
      </xdr:nvSpPr>
      <xdr:spPr>
        <a:xfrm>
          <a:off x="20383500" y="6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10306</xdr:rowOff>
    </xdr:from>
    <xdr:to>
      <xdr:col>102</xdr:col>
      <xdr:colOff>165100</xdr:colOff>
      <xdr:row>40</xdr:row>
      <xdr:rowOff>111906</xdr:rowOff>
    </xdr:to>
    <xdr:sp macro="" textlink="">
      <xdr:nvSpPr>
        <xdr:cNvPr id="393" name="フローチャート: 判断 392">
          <a:extLst>
            <a:ext uri="{FF2B5EF4-FFF2-40B4-BE49-F238E27FC236}">
              <a16:creationId xmlns:a16="http://schemas.microsoft.com/office/drawing/2014/main" id="{00000000-0008-0000-0200-000089010000}"/>
            </a:ext>
          </a:extLst>
        </xdr:cNvPr>
        <xdr:cNvSpPr/>
      </xdr:nvSpPr>
      <xdr:spPr>
        <a:xfrm>
          <a:off x="19494500" y="68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142365</xdr:rowOff>
    </xdr:from>
    <xdr:to>
      <xdr:col>98</xdr:col>
      <xdr:colOff>38100</xdr:colOff>
      <xdr:row>40</xdr:row>
      <xdr:rowOff>72515</xdr:rowOff>
    </xdr:to>
    <xdr:sp macro="" textlink="">
      <xdr:nvSpPr>
        <xdr:cNvPr id="394" name="フローチャート: 判断 393">
          <a:extLst>
            <a:ext uri="{FF2B5EF4-FFF2-40B4-BE49-F238E27FC236}">
              <a16:creationId xmlns:a16="http://schemas.microsoft.com/office/drawing/2014/main" id="{00000000-0008-0000-0200-00008A010000}"/>
            </a:ext>
          </a:extLst>
        </xdr:cNvPr>
        <xdr:cNvSpPr/>
      </xdr:nvSpPr>
      <xdr:spPr>
        <a:xfrm>
          <a:off x="18605500" y="682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43371</xdr:rowOff>
    </xdr:from>
    <xdr:to>
      <xdr:col>116</xdr:col>
      <xdr:colOff>114300</xdr:colOff>
      <xdr:row>41</xdr:row>
      <xdr:rowOff>144971</xdr:rowOff>
    </xdr:to>
    <xdr:sp macro="" textlink="">
      <xdr:nvSpPr>
        <xdr:cNvPr id="400" name="楕円 399">
          <a:extLst>
            <a:ext uri="{FF2B5EF4-FFF2-40B4-BE49-F238E27FC236}">
              <a16:creationId xmlns:a16="http://schemas.microsoft.com/office/drawing/2014/main" id="{00000000-0008-0000-0200-000090010000}"/>
            </a:ext>
          </a:extLst>
        </xdr:cNvPr>
        <xdr:cNvSpPr/>
      </xdr:nvSpPr>
      <xdr:spPr>
        <a:xfrm>
          <a:off x="22110700" y="707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21798</xdr:rowOff>
    </xdr:from>
    <xdr:ext cx="534377" cy="259045"/>
    <xdr:sp macro="" textlink="">
      <xdr:nvSpPr>
        <xdr:cNvPr id="401" name="【一般廃棄物処理施設】&#10;一人当たり有形固定資産（償却資産）額該当値テキスト">
          <a:extLst>
            <a:ext uri="{FF2B5EF4-FFF2-40B4-BE49-F238E27FC236}">
              <a16:creationId xmlns:a16="http://schemas.microsoft.com/office/drawing/2014/main" id="{00000000-0008-0000-0200-000091010000}"/>
            </a:ext>
          </a:extLst>
        </xdr:cNvPr>
        <xdr:cNvSpPr txBox="1"/>
      </xdr:nvSpPr>
      <xdr:spPr>
        <a:xfrm>
          <a:off x="22199600" y="705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46213</xdr:rowOff>
    </xdr:from>
    <xdr:to>
      <xdr:col>112</xdr:col>
      <xdr:colOff>38100</xdr:colOff>
      <xdr:row>41</xdr:row>
      <xdr:rowOff>147813</xdr:rowOff>
    </xdr:to>
    <xdr:sp macro="" textlink="">
      <xdr:nvSpPr>
        <xdr:cNvPr id="402" name="楕円 401">
          <a:extLst>
            <a:ext uri="{FF2B5EF4-FFF2-40B4-BE49-F238E27FC236}">
              <a16:creationId xmlns:a16="http://schemas.microsoft.com/office/drawing/2014/main" id="{00000000-0008-0000-0200-000092010000}"/>
            </a:ext>
          </a:extLst>
        </xdr:cNvPr>
        <xdr:cNvSpPr/>
      </xdr:nvSpPr>
      <xdr:spPr>
        <a:xfrm>
          <a:off x="21272500" y="707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94171</xdr:rowOff>
    </xdr:from>
    <xdr:to>
      <xdr:col>116</xdr:col>
      <xdr:colOff>63500</xdr:colOff>
      <xdr:row>41</xdr:row>
      <xdr:rowOff>97013</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flipV="1">
          <a:off x="21323300" y="7123621"/>
          <a:ext cx="838200" cy="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65118</xdr:rowOff>
    </xdr:from>
    <xdr:to>
      <xdr:col>107</xdr:col>
      <xdr:colOff>101600</xdr:colOff>
      <xdr:row>41</xdr:row>
      <xdr:rowOff>166718</xdr:rowOff>
    </xdr:to>
    <xdr:sp macro="" textlink="">
      <xdr:nvSpPr>
        <xdr:cNvPr id="404" name="楕円 403">
          <a:extLst>
            <a:ext uri="{FF2B5EF4-FFF2-40B4-BE49-F238E27FC236}">
              <a16:creationId xmlns:a16="http://schemas.microsoft.com/office/drawing/2014/main" id="{00000000-0008-0000-0200-000094010000}"/>
            </a:ext>
          </a:extLst>
        </xdr:cNvPr>
        <xdr:cNvSpPr/>
      </xdr:nvSpPr>
      <xdr:spPr>
        <a:xfrm>
          <a:off x="20383500" y="709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97013</xdr:rowOff>
    </xdr:from>
    <xdr:to>
      <xdr:col>111</xdr:col>
      <xdr:colOff>177800</xdr:colOff>
      <xdr:row>41</xdr:row>
      <xdr:rowOff>115918</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flipV="1">
          <a:off x="20434300" y="7126463"/>
          <a:ext cx="889000" cy="1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60513</xdr:rowOff>
    </xdr:from>
    <xdr:to>
      <xdr:col>102</xdr:col>
      <xdr:colOff>165100</xdr:colOff>
      <xdr:row>41</xdr:row>
      <xdr:rowOff>162113</xdr:rowOff>
    </xdr:to>
    <xdr:sp macro="" textlink="">
      <xdr:nvSpPr>
        <xdr:cNvPr id="406" name="楕円 405">
          <a:extLst>
            <a:ext uri="{FF2B5EF4-FFF2-40B4-BE49-F238E27FC236}">
              <a16:creationId xmlns:a16="http://schemas.microsoft.com/office/drawing/2014/main" id="{00000000-0008-0000-0200-000096010000}"/>
            </a:ext>
          </a:extLst>
        </xdr:cNvPr>
        <xdr:cNvSpPr/>
      </xdr:nvSpPr>
      <xdr:spPr>
        <a:xfrm>
          <a:off x="19494500" y="708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111313</xdr:rowOff>
    </xdr:from>
    <xdr:to>
      <xdr:col>107</xdr:col>
      <xdr:colOff>50800</xdr:colOff>
      <xdr:row>41</xdr:row>
      <xdr:rowOff>115918</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19545300" y="7140763"/>
          <a:ext cx="889000" cy="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60940</xdr:rowOff>
    </xdr:from>
    <xdr:to>
      <xdr:col>98</xdr:col>
      <xdr:colOff>38100</xdr:colOff>
      <xdr:row>41</xdr:row>
      <xdr:rowOff>162540</xdr:rowOff>
    </xdr:to>
    <xdr:sp macro="" textlink="">
      <xdr:nvSpPr>
        <xdr:cNvPr id="408" name="楕円 407">
          <a:extLst>
            <a:ext uri="{FF2B5EF4-FFF2-40B4-BE49-F238E27FC236}">
              <a16:creationId xmlns:a16="http://schemas.microsoft.com/office/drawing/2014/main" id="{00000000-0008-0000-0200-000098010000}"/>
            </a:ext>
          </a:extLst>
        </xdr:cNvPr>
        <xdr:cNvSpPr/>
      </xdr:nvSpPr>
      <xdr:spPr>
        <a:xfrm>
          <a:off x="18605500" y="709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111313</xdr:rowOff>
    </xdr:from>
    <xdr:to>
      <xdr:col>102</xdr:col>
      <xdr:colOff>114300</xdr:colOff>
      <xdr:row>41</xdr:row>
      <xdr:rowOff>111740</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flipV="1">
          <a:off x="18656300" y="7140763"/>
          <a:ext cx="889000" cy="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93346</xdr:rowOff>
    </xdr:from>
    <xdr:ext cx="599010" cy="259045"/>
    <xdr:sp macro="" textlink="">
      <xdr:nvSpPr>
        <xdr:cNvPr id="410" name="n_1aveValue【一般廃棄物処理施設】&#10;一人当たり有形固定資産（償却資産）額">
          <a:extLst>
            <a:ext uri="{FF2B5EF4-FFF2-40B4-BE49-F238E27FC236}">
              <a16:creationId xmlns:a16="http://schemas.microsoft.com/office/drawing/2014/main" id="{00000000-0008-0000-0200-00009A010000}"/>
            </a:ext>
          </a:extLst>
        </xdr:cNvPr>
        <xdr:cNvSpPr txBox="1"/>
      </xdr:nvSpPr>
      <xdr:spPr>
        <a:xfrm>
          <a:off x="21011095" y="6608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122041</xdr:rowOff>
    </xdr:from>
    <xdr:ext cx="599010" cy="259045"/>
    <xdr:sp macro="" textlink="">
      <xdr:nvSpPr>
        <xdr:cNvPr id="411" name="n_2aveValue【一般廃棄物処理施設】&#10;一人当たり有形固定資産（償却資産）額">
          <a:extLst>
            <a:ext uri="{FF2B5EF4-FFF2-40B4-BE49-F238E27FC236}">
              <a16:creationId xmlns:a16="http://schemas.microsoft.com/office/drawing/2014/main" id="{00000000-0008-0000-0200-00009B010000}"/>
            </a:ext>
          </a:extLst>
        </xdr:cNvPr>
        <xdr:cNvSpPr txBox="1"/>
      </xdr:nvSpPr>
      <xdr:spPr>
        <a:xfrm>
          <a:off x="20134795" y="663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128433</xdr:rowOff>
    </xdr:from>
    <xdr:ext cx="599010" cy="259045"/>
    <xdr:sp macro="" textlink="">
      <xdr:nvSpPr>
        <xdr:cNvPr id="412" name="n_3aveValue【一般廃棄物処理施設】&#10;一人当たり有形固定資産（償却資産）額">
          <a:extLst>
            <a:ext uri="{FF2B5EF4-FFF2-40B4-BE49-F238E27FC236}">
              <a16:creationId xmlns:a16="http://schemas.microsoft.com/office/drawing/2014/main" id="{00000000-0008-0000-0200-00009C010000}"/>
            </a:ext>
          </a:extLst>
        </xdr:cNvPr>
        <xdr:cNvSpPr txBox="1"/>
      </xdr:nvSpPr>
      <xdr:spPr>
        <a:xfrm>
          <a:off x="19245795" y="664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89042</xdr:rowOff>
    </xdr:from>
    <xdr:ext cx="599010" cy="259045"/>
    <xdr:sp macro="" textlink="">
      <xdr:nvSpPr>
        <xdr:cNvPr id="413" name="n_4aveValue【一般廃棄物処理施設】&#10;一人当たり有形固定資産（償却資産）額">
          <a:extLst>
            <a:ext uri="{FF2B5EF4-FFF2-40B4-BE49-F238E27FC236}">
              <a16:creationId xmlns:a16="http://schemas.microsoft.com/office/drawing/2014/main" id="{00000000-0008-0000-0200-00009D010000}"/>
            </a:ext>
          </a:extLst>
        </xdr:cNvPr>
        <xdr:cNvSpPr txBox="1"/>
      </xdr:nvSpPr>
      <xdr:spPr>
        <a:xfrm>
          <a:off x="18356795" y="660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138940</xdr:rowOff>
    </xdr:from>
    <xdr:ext cx="534377" cy="259045"/>
    <xdr:sp macro="" textlink="">
      <xdr:nvSpPr>
        <xdr:cNvPr id="414" name="n_1mainValue【一般廃棄物処理施設】&#10;一人当たり有形固定資産（償却資産）額">
          <a:extLst>
            <a:ext uri="{FF2B5EF4-FFF2-40B4-BE49-F238E27FC236}">
              <a16:creationId xmlns:a16="http://schemas.microsoft.com/office/drawing/2014/main" id="{00000000-0008-0000-0200-00009E010000}"/>
            </a:ext>
          </a:extLst>
        </xdr:cNvPr>
        <xdr:cNvSpPr txBox="1"/>
      </xdr:nvSpPr>
      <xdr:spPr>
        <a:xfrm>
          <a:off x="21043411" y="716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157845</xdr:rowOff>
    </xdr:from>
    <xdr:ext cx="534377" cy="259045"/>
    <xdr:sp macro="" textlink="">
      <xdr:nvSpPr>
        <xdr:cNvPr id="415" name="n_2mainValue【一般廃棄物処理施設】&#10;一人当たり有形固定資産（償却資産）額">
          <a:extLst>
            <a:ext uri="{FF2B5EF4-FFF2-40B4-BE49-F238E27FC236}">
              <a16:creationId xmlns:a16="http://schemas.microsoft.com/office/drawing/2014/main" id="{00000000-0008-0000-0200-00009F010000}"/>
            </a:ext>
          </a:extLst>
        </xdr:cNvPr>
        <xdr:cNvSpPr txBox="1"/>
      </xdr:nvSpPr>
      <xdr:spPr>
        <a:xfrm>
          <a:off x="20167111" y="718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153240</xdr:rowOff>
    </xdr:from>
    <xdr:ext cx="534377" cy="259045"/>
    <xdr:sp macro="" textlink="">
      <xdr:nvSpPr>
        <xdr:cNvPr id="416" name="n_3mainValue【一般廃棄物処理施設】&#10;一人当たり有形固定資産（償却資産）額">
          <a:extLst>
            <a:ext uri="{FF2B5EF4-FFF2-40B4-BE49-F238E27FC236}">
              <a16:creationId xmlns:a16="http://schemas.microsoft.com/office/drawing/2014/main" id="{00000000-0008-0000-0200-0000A0010000}"/>
            </a:ext>
          </a:extLst>
        </xdr:cNvPr>
        <xdr:cNvSpPr txBox="1"/>
      </xdr:nvSpPr>
      <xdr:spPr>
        <a:xfrm>
          <a:off x="19278111" y="718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153667</xdr:rowOff>
    </xdr:from>
    <xdr:ext cx="534377" cy="259045"/>
    <xdr:sp macro="" textlink="">
      <xdr:nvSpPr>
        <xdr:cNvPr id="417" name="n_4mainValue【一般廃棄物処理施設】&#10;一人当たり有形固定資産（償却資産）額">
          <a:extLst>
            <a:ext uri="{FF2B5EF4-FFF2-40B4-BE49-F238E27FC236}">
              <a16:creationId xmlns:a16="http://schemas.microsoft.com/office/drawing/2014/main" id="{00000000-0008-0000-0200-0000A1010000}"/>
            </a:ext>
          </a:extLst>
        </xdr:cNvPr>
        <xdr:cNvSpPr txBox="1"/>
      </xdr:nvSpPr>
      <xdr:spPr>
        <a:xfrm>
          <a:off x="18389111" y="718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8" name="正方形/長方形 417">
          <a:extLst>
            <a:ext uri="{FF2B5EF4-FFF2-40B4-BE49-F238E27FC236}">
              <a16:creationId xmlns:a16="http://schemas.microsoft.com/office/drawing/2014/main" id="{00000000-0008-0000-0200-0000A2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9" name="正方形/長方形 418">
          <a:extLst>
            <a:ext uri="{FF2B5EF4-FFF2-40B4-BE49-F238E27FC236}">
              <a16:creationId xmlns:a16="http://schemas.microsoft.com/office/drawing/2014/main" id="{00000000-0008-0000-0200-0000A3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0" name="正方形/長方形 419">
          <a:extLst>
            <a:ext uri="{FF2B5EF4-FFF2-40B4-BE49-F238E27FC236}">
              <a16:creationId xmlns:a16="http://schemas.microsoft.com/office/drawing/2014/main" id="{00000000-0008-0000-0200-0000A4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1" name="正方形/長方形 420">
          <a:extLst>
            <a:ext uri="{FF2B5EF4-FFF2-40B4-BE49-F238E27FC236}">
              <a16:creationId xmlns:a16="http://schemas.microsoft.com/office/drawing/2014/main" id="{00000000-0008-0000-0200-0000A5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2" name="正方形/長方形 421">
          <a:extLst>
            <a:ext uri="{FF2B5EF4-FFF2-40B4-BE49-F238E27FC236}">
              <a16:creationId xmlns:a16="http://schemas.microsoft.com/office/drawing/2014/main" id="{00000000-0008-0000-0200-0000A6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3" name="正方形/長方形 422">
          <a:extLst>
            <a:ext uri="{FF2B5EF4-FFF2-40B4-BE49-F238E27FC236}">
              <a16:creationId xmlns:a16="http://schemas.microsoft.com/office/drawing/2014/main" id="{00000000-0008-0000-0200-0000A7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4" name="正方形/長方形 423">
          <a:extLst>
            <a:ext uri="{FF2B5EF4-FFF2-40B4-BE49-F238E27FC236}">
              <a16:creationId xmlns:a16="http://schemas.microsoft.com/office/drawing/2014/main" id="{00000000-0008-0000-0200-0000A8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5" name="正方形/長方形 424">
          <a:extLst>
            <a:ext uri="{FF2B5EF4-FFF2-40B4-BE49-F238E27FC236}">
              <a16:creationId xmlns:a16="http://schemas.microsoft.com/office/drawing/2014/main" id="{00000000-0008-0000-0200-0000A9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1" name="【保健センター・保健所】&#10;有形固定資産減価償却率グラフ枠">
          <a:extLst>
            <a:ext uri="{FF2B5EF4-FFF2-40B4-BE49-F238E27FC236}">
              <a16:creationId xmlns:a16="http://schemas.microsoft.com/office/drawing/2014/main" id="{00000000-0008-0000-0200-0000B9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97155</xdr:rowOff>
    </xdr:from>
    <xdr:to>
      <xdr:col>85</xdr:col>
      <xdr:colOff>126364</xdr:colOff>
      <xdr:row>64</xdr:row>
      <xdr:rowOff>0</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flipV="1">
          <a:off x="16318864" y="969835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443" name="【保健センター・保健所】&#10;有形固定資産減価償却率最小値テキスト">
          <a:extLst>
            <a:ext uri="{FF2B5EF4-FFF2-40B4-BE49-F238E27FC236}">
              <a16:creationId xmlns:a16="http://schemas.microsoft.com/office/drawing/2014/main" id="{00000000-0008-0000-0200-0000BB010000}"/>
            </a:ext>
          </a:extLst>
        </xdr:cNvPr>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43832</xdr:rowOff>
    </xdr:from>
    <xdr:ext cx="405111" cy="259045"/>
    <xdr:sp macro="" textlink="">
      <xdr:nvSpPr>
        <xdr:cNvPr id="445" name="【保健センター・保健所】&#10;有形固定資産減価償却率最大値テキスト">
          <a:extLst>
            <a:ext uri="{FF2B5EF4-FFF2-40B4-BE49-F238E27FC236}">
              <a16:creationId xmlns:a16="http://schemas.microsoft.com/office/drawing/2014/main" id="{00000000-0008-0000-0200-0000BD010000}"/>
            </a:ext>
          </a:extLst>
        </xdr:cNvPr>
        <xdr:cNvSpPr txBox="1"/>
      </xdr:nvSpPr>
      <xdr:spPr>
        <a:xfrm>
          <a:off x="16357600" y="9473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97155</xdr:rowOff>
    </xdr:from>
    <xdr:to>
      <xdr:col>86</xdr:col>
      <xdr:colOff>25400</xdr:colOff>
      <xdr:row>56</xdr:row>
      <xdr:rowOff>97155</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16230600" y="969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108602</xdr:rowOff>
    </xdr:from>
    <xdr:ext cx="405111" cy="259045"/>
    <xdr:sp macro="" textlink="">
      <xdr:nvSpPr>
        <xdr:cNvPr id="447" name="【保健センター・保健所】&#10;有形固定資産減価償却率平均値テキスト">
          <a:extLst>
            <a:ext uri="{FF2B5EF4-FFF2-40B4-BE49-F238E27FC236}">
              <a16:creationId xmlns:a16="http://schemas.microsoft.com/office/drawing/2014/main" id="{00000000-0008-0000-0200-0000BF010000}"/>
            </a:ext>
          </a:extLst>
        </xdr:cNvPr>
        <xdr:cNvSpPr txBox="1"/>
      </xdr:nvSpPr>
      <xdr:spPr>
        <a:xfrm>
          <a:off x="16357600" y="10052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130175</xdr:rowOff>
    </xdr:from>
    <xdr:to>
      <xdr:col>85</xdr:col>
      <xdr:colOff>177800</xdr:colOff>
      <xdr:row>59</xdr:row>
      <xdr:rowOff>60325</xdr:rowOff>
    </xdr:to>
    <xdr:sp macro="" textlink="">
      <xdr:nvSpPr>
        <xdr:cNvPr id="448" name="フローチャート: 判断 447">
          <a:extLst>
            <a:ext uri="{FF2B5EF4-FFF2-40B4-BE49-F238E27FC236}">
              <a16:creationId xmlns:a16="http://schemas.microsoft.com/office/drawing/2014/main" id="{00000000-0008-0000-0200-0000C0010000}"/>
            </a:ext>
          </a:extLst>
        </xdr:cNvPr>
        <xdr:cNvSpPr/>
      </xdr:nvSpPr>
      <xdr:spPr>
        <a:xfrm>
          <a:off x="162687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92075</xdr:rowOff>
    </xdr:from>
    <xdr:to>
      <xdr:col>81</xdr:col>
      <xdr:colOff>101600</xdr:colOff>
      <xdr:row>59</xdr:row>
      <xdr:rowOff>22225</xdr:rowOff>
    </xdr:to>
    <xdr:sp macro="" textlink="">
      <xdr:nvSpPr>
        <xdr:cNvPr id="449" name="フローチャート: 判断 448">
          <a:extLst>
            <a:ext uri="{FF2B5EF4-FFF2-40B4-BE49-F238E27FC236}">
              <a16:creationId xmlns:a16="http://schemas.microsoft.com/office/drawing/2014/main" id="{00000000-0008-0000-0200-0000C1010000}"/>
            </a:ext>
          </a:extLst>
        </xdr:cNvPr>
        <xdr:cNvSpPr/>
      </xdr:nvSpPr>
      <xdr:spPr>
        <a:xfrm>
          <a:off x="15430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145415</xdr:rowOff>
    </xdr:from>
    <xdr:to>
      <xdr:col>76</xdr:col>
      <xdr:colOff>165100</xdr:colOff>
      <xdr:row>59</xdr:row>
      <xdr:rowOff>75565</xdr:rowOff>
    </xdr:to>
    <xdr:sp macro="" textlink="">
      <xdr:nvSpPr>
        <xdr:cNvPr id="450" name="フローチャート: 判断 449">
          <a:extLst>
            <a:ext uri="{FF2B5EF4-FFF2-40B4-BE49-F238E27FC236}">
              <a16:creationId xmlns:a16="http://schemas.microsoft.com/office/drawing/2014/main" id="{00000000-0008-0000-0200-0000C2010000}"/>
            </a:ext>
          </a:extLst>
        </xdr:cNvPr>
        <xdr:cNvSpPr/>
      </xdr:nvSpPr>
      <xdr:spPr>
        <a:xfrm>
          <a:off x="14541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114935</xdr:rowOff>
    </xdr:from>
    <xdr:to>
      <xdr:col>72</xdr:col>
      <xdr:colOff>38100</xdr:colOff>
      <xdr:row>59</xdr:row>
      <xdr:rowOff>45085</xdr:rowOff>
    </xdr:to>
    <xdr:sp macro="" textlink="">
      <xdr:nvSpPr>
        <xdr:cNvPr id="451" name="フローチャート: 判断 450">
          <a:extLst>
            <a:ext uri="{FF2B5EF4-FFF2-40B4-BE49-F238E27FC236}">
              <a16:creationId xmlns:a16="http://schemas.microsoft.com/office/drawing/2014/main" id="{00000000-0008-0000-0200-0000C3010000}"/>
            </a:ext>
          </a:extLst>
        </xdr:cNvPr>
        <xdr:cNvSpPr/>
      </xdr:nvSpPr>
      <xdr:spPr>
        <a:xfrm>
          <a:off x="13652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135890</xdr:rowOff>
    </xdr:from>
    <xdr:to>
      <xdr:col>67</xdr:col>
      <xdr:colOff>101600</xdr:colOff>
      <xdr:row>59</xdr:row>
      <xdr:rowOff>66040</xdr:rowOff>
    </xdr:to>
    <xdr:sp macro="" textlink="">
      <xdr:nvSpPr>
        <xdr:cNvPr id="452" name="フローチャート: 判断 451">
          <a:extLst>
            <a:ext uri="{FF2B5EF4-FFF2-40B4-BE49-F238E27FC236}">
              <a16:creationId xmlns:a16="http://schemas.microsoft.com/office/drawing/2014/main" id="{00000000-0008-0000-0200-0000C4010000}"/>
            </a:ext>
          </a:extLst>
        </xdr:cNvPr>
        <xdr:cNvSpPr/>
      </xdr:nvSpPr>
      <xdr:spPr>
        <a:xfrm>
          <a:off x="12763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141605</xdr:rowOff>
    </xdr:from>
    <xdr:to>
      <xdr:col>85</xdr:col>
      <xdr:colOff>177800</xdr:colOff>
      <xdr:row>58</xdr:row>
      <xdr:rowOff>71755</xdr:rowOff>
    </xdr:to>
    <xdr:sp macro="" textlink="">
      <xdr:nvSpPr>
        <xdr:cNvPr id="458" name="楕円 457">
          <a:extLst>
            <a:ext uri="{FF2B5EF4-FFF2-40B4-BE49-F238E27FC236}">
              <a16:creationId xmlns:a16="http://schemas.microsoft.com/office/drawing/2014/main" id="{00000000-0008-0000-0200-0000CA010000}"/>
            </a:ext>
          </a:extLst>
        </xdr:cNvPr>
        <xdr:cNvSpPr/>
      </xdr:nvSpPr>
      <xdr:spPr>
        <a:xfrm>
          <a:off x="16268700" y="99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164482</xdr:rowOff>
    </xdr:from>
    <xdr:ext cx="405111" cy="259045"/>
    <xdr:sp macro="" textlink="">
      <xdr:nvSpPr>
        <xdr:cNvPr id="459" name="【保健センター・保健所】&#10;有形固定資産減価償却率該当値テキスト">
          <a:extLst>
            <a:ext uri="{FF2B5EF4-FFF2-40B4-BE49-F238E27FC236}">
              <a16:creationId xmlns:a16="http://schemas.microsoft.com/office/drawing/2014/main" id="{00000000-0008-0000-0200-0000CB010000}"/>
            </a:ext>
          </a:extLst>
        </xdr:cNvPr>
        <xdr:cNvSpPr txBox="1"/>
      </xdr:nvSpPr>
      <xdr:spPr>
        <a:xfrm>
          <a:off x="16357600" y="976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101600</xdr:rowOff>
    </xdr:from>
    <xdr:to>
      <xdr:col>81</xdr:col>
      <xdr:colOff>101600</xdr:colOff>
      <xdr:row>58</xdr:row>
      <xdr:rowOff>31750</xdr:rowOff>
    </xdr:to>
    <xdr:sp macro="" textlink="">
      <xdr:nvSpPr>
        <xdr:cNvPr id="460" name="楕円 459">
          <a:extLst>
            <a:ext uri="{FF2B5EF4-FFF2-40B4-BE49-F238E27FC236}">
              <a16:creationId xmlns:a16="http://schemas.microsoft.com/office/drawing/2014/main" id="{00000000-0008-0000-0200-0000CC010000}"/>
            </a:ext>
          </a:extLst>
        </xdr:cNvPr>
        <xdr:cNvSpPr/>
      </xdr:nvSpPr>
      <xdr:spPr>
        <a:xfrm>
          <a:off x="154305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152400</xdr:rowOff>
    </xdr:from>
    <xdr:to>
      <xdr:col>85</xdr:col>
      <xdr:colOff>127000</xdr:colOff>
      <xdr:row>58</xdr:row>
      <xdr:rowOff>20955</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15481300" y="99250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65405</xdr:rowOff>
    </xdr:from>
    <xdr:to>
      <xdr:col>76</xdr:col>
      <xdr:colOff>165100</xdr:colOff>
      <xdr:row>57</xdr:row>
      <xdr:rowOff>167005</xdr:rowOff>
    </xdr:to>
    <xdr:sp macro="" textlink="">
      <xdr:nvSpPr>
        <xdr:cNvPr id="462" name="楕円 461">
          <a:extLst>
            <a:ext uri="{FF2B5EF4-FFF2-40B4-BE49-F238E27FC236}">
              <a16:creationId xmlns:a16="http://schemas.microsoft.com/office/drawing/2014/main" id="{00000000-0008-0000-0200-0000CE010000}"/>
            </a:ext>
          </a:extLst>
        </xdr:cNvPr>
        <xdr:cNvSpPr/>
      </xdr:nvSpPr>
      <xdr:spPr>
        <a:xfrm>
          <a:off x="14541500" y="98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116205</xdr:rowOff>
    </xdr:from>
    <xdr:to>
      <xdr:col>81</xdr:col>
      <xdr:colOff>50800</xdr:colOff>
      <xdr:row>57</xdr:row>
      <xdr:rowOff>152400</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4592300" y="98888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153035</xdr:rowOff>
    </xdr:from>
    <xdr:to>
      <xdr:col>72</xdr:col>
      <xdr:colOff>38100</xdr:colOff>
      <xdr:row>58</xdr:row>
      <xdr:rowOff>83185</xdr:rowOff>
    </xdr:to>
    <xdr:sp macro="" textlink="">
      <xdr:nvSpPr>
        <xdr:cNvPr id="464" name="楕円 463">
          <a:extLst>
            <a:ext uri="{FF2B5EF4-FFF2-40B4-BE49-F238E27FC236}">
              <a16:creationId xmlns:a16="http://schemas.microsoft.com/office/drawing/2014/main" id="{00000000-0008-0000-0200-0000D0010000}"/>
            </a:ext>
          </a:extLst>
        </xdr:cNvPr>
        <xdr:cNvSpPr/>
      </xdr:nvSpPr>
      <xdr:spPr>
        <a:xfrm>
          <a:off x="13652500" y="99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116205</xdr:rowOff>
    </xdr:from>
    <xdr:to>
      <xdr:col>76</xdr:col>
      <xdr:colOff>114300</xdr:colOff>
      <xdr:row>58</xdr:row>
      <xdr:rowOff>32385</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flipV="1">
          <a:off x="13703300" y="988885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114935</xdr:rowOff>
    </xdr:from>
    <xdr:to>
      <xdr:col>67</xdr:col>
      <xdr:colOff>101600</xdr:colOff>
      <xdr:row>58</xdr:row>
      <xdr:rowOff>45085</xdr:rowOff>
    </xdr:to>
    <xdr:sp macro="" textlink="">
      <xdr:nvSpPr>
        <xdr:cNvPr id="466" name="楕円 465">
          <a:extLst>
            <a:ext uri="{FF2B5EF4-FFF2-40B4-BE49-F238E27FC236}">
              <a16:creationId xmlns:a16="http://schemas.microsoft.com/office/drawing/2014/main" id="{00000000-0008-0000-0200-0000D2010000}"/>
            </a:ext>
          </a:extLst>
        </xdr:cNvPr>
        <xdr:cNvSpPr/>
      </xdr:nvSpPr>
      <xdr:spPr>
        <a:xfrm>
          <a:off x="127635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165735</xdr:rowOff>
    </xdr:from>
    <xdr:to>
      <xdr:col>71</xdr:col>
      <xdr:colOff>177800</xdr:colOff>
      <xdr:row>58</xdr:row>
      <xdr:rowOff>32385</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2814300" y="99383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13352</xdr:rowOff>
    </xdr:from>
    <xdr:ext cx="405111" cy="259045"/>
    <xdr:sp macro="" textlink="">
      <xdr:nvSpPr>
        <xdr:cNvPr id="468" name="n_1aveValue【保健センター・保健所】&#10;有形固定資産減価償却率">
          <a:extLst>
            <a:ext uri="{FF2B5EF4-FFF2-40B4-BE49-F238E27FC236}">
              <a16:creationId xmlns:a16="http://schemas.microsoft.com/office/drawing/2014/main" id="{00000000-0008-0000-0200-0000D4010000}"/>
            </a:ext>
          </a:extLst>
        </xdr:cNvPr>
        <xdr:cNvSpPr txBox="1"/>
      </xdr:nvSpPr>
      <xdr:spPr>
        <a:xfrm>
          <a:off x="15266044" y="1012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66692</xdr:rowOff>
    </xdr:from>
    <xdr:ext cx="405111" cy="259045"/>
    <xdr:sp macro="" textlink="">
      <xdr:nvSpPr>
        <xdr:cNvPr id="469" name="n_2aveValue【保健センター・保健所】&#10;有形固定資産減価償却率">
          <a:extLst>
            <a:ext uri="{FF2B5EF4-FFF2-40B4-BE49-F238E27FC236}">
              <a16:creationId xmlns:a16="http://schemas.microsoft.com/office/drawing/2014/main" id="{00000000-0008-0000-0200-0000D5010000}"/>
            </a:ext>
          </a:extLst>
        </xdr:cNvPr>
        <xdr:cNvSpPr txBox="1"/>
      </xdr:nvSpPr>
      <xdr:spPr>
        <a:xfrm>
          <a:off x="143897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36212</xdr:rowOff>
    </xdr:from>
    <xdr:ext cx="405111" cy="259045"/>
    <xdr:sp macro="" textlink="">
      <xdr:nvSpPr>
        <xdr:cNvPr id="470" name="n_3aveValue【保健センター・保健所】&#10;有形固定資産減価償却率">
          <a:extLst>
            <a:ext uri="{FF2B5EF4-FFF2-40B4-BE49-F238E27FC236}">
              <a16:creationId xmlns:a16="http://schemas.microsoft.com/office/drawing/2014/main" id="{00000000-0008-0000-0200-0000D6010000}"/>
            </a:ext>
          </a:extLst>
        </xdr:cNvPr>
        <xdr:cNvSpPr txBox="1"/>
      </xdr:nvSpPr>
      <xdr:spPr>
        <a:xfrm>
          <a:off x="13500744" y="1015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57167</xdr:rowOff>
    </xdr:from>
    <xdr:ext cx="405111" cy="259045"/>
    <xdr:sp macro="" textlink="">
      <xdr:nvSpPr>
        <xdr:cNvPr id="471" name="n_4aveValue【保健センター・保健所】&#10;有形固定資産減価償却率">
          <a:extLst>
            <a:ext uri="{FF2B5EF4-FFF2-40B4-BE49-F238E27FC236}">
              <a16:creationId xmlns:a16="http://schemas.microsoft.com/office/drawing/2014/main" id="{00000000-0008-0000-0200-0000D7010000}"/>
            </a:ext>
          </a:extLst>
        </xdr:cNvPr>
        <xdr:cNvSpPr txBox="1"/>
      </xdr:nvSpPr>
      <xdr:spPr>
        <a:xfrm>
          <a:off x="126117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48277</xdr:rowOff>
    </xdr:from>
    <xdr:ext cx="405111" cy="259045"/>
    <xdr:sp macro="" textlink="">
      <xdr:nvSpPr>
        <xdr:cNvPr id="472" name="n_1mainValue【保健センター・保健所】&#10;有形固定資産減価償却率">
          <a:extLst>
            <a:ext uri="{FF2B5EF4-FFF2-40B4-BE49-F238E27FC236}">
              <a16:creationId xmlns:a16="http://schemas.microsoft.com/office/drawing/2014/main" id="{00000000-0008-0000-0200-0000D8010000}"/>
            </a:ext>
          </a:extLst>
        </xdr:cNvPr>
        <xdr:cNvSpPr txBox="1"/>
      </xdr:nvSpPr>
      <xdr:spPr>
        <a:xfrm>
          <a:off x="15266044"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12082</xdr:rowOff>
    </xdr:from>
    <xdr:ext cx="405111" cy="259045"/>
    <xdr:sp macro="" textlink="">
      <xdr:nvSpPr>
        <xdr:cNvPr id="473" name="n_2mainValue【保健センター・保健所】&#10;有形固定資産減価償却率">
          <a:extLst>
            <a:ext uri="{FF2B5EF4-FFF2-40B4-BE49-F238E27FC236}">
              <a16:creationId xmlns:a16="http://schemas.microsoft.com/office/drawing/2014/main" id="{00000000-0008-0000-0200-0000D9010000}"/>
            </a:ext>
          </a:extLst>
        </xdr:cNvPr>
        <xdr:cNvSpPr txBox="1"/>
      </xdr:nvSpPr>
      <xdr:spPr>
        <a:xfrm>
          <a:off x="14389744" y="961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99712</xdr:rowOff>
    </xdr:from>
    <xdr:ext cx="405111" cy="259045"/>
    <xdr:sp macro="" textlink="">
      <xdr:nvSpPr>
        <xdr:cNvPr id="474" name="n_3mainValue【保健センター・保健所】&#10;有形固定資産減価償却率">
          <a:extLst>
            <a:ext uri="{FF2B5EF4-FFF2-40B4-BE49-F238E27FC236}">
              <a16:creationId xmlns:a16="http://schemas.microsoft.com/office/drawing/2014/main" id="{00000000-0008-0000-0200-0000DA010000}"/>
            </a:ext>
          </a:extLst>
        </xdr:cNvPr>
        <xdr:cNvSpPr txBox="1"/>
      </xdr:nvSpPr>
      <xdr:spPr>
        <a:xfrm>
          <a:off x="13500744" y="970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61612</xdr:rowOff>
    </xdr:from>
    <xdr:ext cx="405111" cy="259045"/>
    <xdr:sp macro="" textlink="">
      <xdr:nvSpPr>
        <xdr:cNvPr id="475" name="n_4mainValue【保健センター・保健所】&#10;有形固定資産減価償却率">
          <a:extLst>
            <a:ext uri="{FF2B5EF4-FFF2-40B4-BE49-F238E27FC236}">
              <a16:creationId xmlns:a16="http://schemas.microsoft.com/office/drawing/2014/main" id="{00000000-0008-0000-0200-0000DB010000}"/>
            </a:ext>
          </a:extLst>
        </xdr:cNvPr>
        <xdr:cNvSpPr txBox="1"/>
      </xdr:nvSpPr>
      <xdr:spPr>
        <a:xfrm>
          <a:off x="12611744" y="966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6" name="正方形/長方形 475">
          <a:extLst>
            <a:ext uri="{FF2B5EF4-FFF2-40B4-BE49-F238E27FC236}">
              <a16:creationId xmlns:a16="http://schemas.microsoft.com/office/drawing/2014/main" id="{00000000-0008-0000-0200-0000DC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7" name="正方形/長方形 476">
          <a:extLst>
            <a:ext uri="{FF2B5EF4-FFF2-40B4-BE49-F238E27FC236}">
              <a16:creationId xmlns:a16="http://schemas.microsoft.com/office/drawing/2014/main" id="{00000000-0008-0000-0200-0000DD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8" name="正方形/長方形 477">
          <a:extLst>
            <a:ext uri="{FF2B5EF4-FFF2-40B4-BE49-F238E27FC236}">
              <a16:creationId xmlns:a16="http://schemas.microsoft.com/office/drawing/2014/main" id="{00000000-0008-0000-0200-0000DE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9" name="正方形/長方形 478">
          <a:extLst>
            <a:ext uri="{FF2B5EF4-FFF2-40B4-BE49-F238E27FC236}">
              <a16:creationId xmlns:a16="http://schemas.microsoft.com/office/drawing/2014/main" id="{00000000-0008-0000-0200-0000DF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0" name="正方形/長方形 479">
          <a:extLst>
            <a:ext uri="{FF2B5EF4-FFF2-40B4-BE49-F238E27FC236}">
              <a16:creationId xmlns:a16="http://schemas.microsoft.com/office/drawing/2014/main" id="{00000000-0008-0000-0200-0000E0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1" name="正方形/長方形 480">
          <a:extLst>
            <a:ext uri="{FF2B5EF4-FFF2-40B4-BE49-F238E27FC236}">
              <a16:creationId xmlns:a16="http://schemas.microsoft.com/office/drawing/2014/main" id="{00000000-0008-0000-0200-0000E1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2" name="正方形/長方形 481">
          <a:extLst>
            <a:ext uri="{FF2B5EF4-FFF2-40B4-BE49-F238E27FC236}">
              <a16:creationId xmlns:a16="http://schemas.microsoft.com/office/drawing/2014/main" id="{00000000-0008-0000-0200-0000E2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3" name="正方形/長方形 482">
          <a:extLst>
            <a:ext uri="{FF2B5EF4-FFF2-40B4-BE49-F238E27FC236}">
              <a16:creationId xmlns:a16="http://schemas.microsoft.com/office/drawing/2014/main" id="{00000000-0008-0000-0200-0000E3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5" name="テキスト ボックス 494">
          <a:extLst>
            <a:ext uri="{FF2B5EF4-FFF2-40B4-BE49-F238E27FC236}">
              <a16:creationId xmlns:a16="http://schemas.microsoft.com/office/drawing/2014/main" id="{00000000-0008-0000-0200-0000EF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8" name="【保健センター・保健所】&#10;一人当たり面積グラフ枠">
          <a:extLst>
            <a:ext uri="{FF2B5EF4-FFF2-40B4-BE49-F238E27FC236}">
              <a16:creationId xmlns:a16="http://schemas.microsoft.com/office/drawing/2014/main" id="{00000000-0008-0000-0200-0000F2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3810</xdr:rowOff>
    </xdr:from>
    <xdr:to>
      <xdr:col>116</xdr:col>
      <xdr:colOff>62864</xdr:colOff>
      <xdr:row>63</xdr:row>
      <xdr:rowOff>133350</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flipV="1">
          <a:off x="22160864" y="977646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500" name="【保健センター・保健所】&#10;一人当たり面積最小値テキスト">
          <a:extLst>
            <a:ext uri="{FF2B5EF4-FFF2-40B4-BE49-F238E27FC236}">
              <a16:creationId xmlns:a16="http://schemas.microsoft.com/office/drawing/2014/main" id="{00000000-0008-0000-0200-0000F4010000}"/>
            </a:ext>
          </a:extLst>
        </xdr:cNvPr>
        <xdr:cNvSpPr txBox="1"/>
      </xdr:nvSpPr>
      <xdr:spPr>
        <a:xfrm>
          <a:off x="221996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121937</xdr:rowOff>
    </xdr:from>
    <xdr:ext cx="469744" cy="259045"/>
    <xdr:sp macro="" textlink="">
      <xdr:nvSpPr>
        <xdr:cNvPr id="502" name="【保健センター・保健所】&#10;一人当たり面積最大値テキスト">
          <a:extLst>
            <a:ext uri="{FF2B5EF4-FFF2-40B4-BE49-F238E27FC236}">
              <a16:creationId xmlns:a16="http://schemas.microsoft.com/office/drawing/2014/main" id="{00000000-0008-0000-0200-0000F6010000}"/>
            </a:ext>
          </a:extLst>
        </xdr:cNvPr>
        <xdr:cNvSpPr txBox="1"/>
      </xdr:nvSpPr>
      <xdr:spPr>
        <a:xfrm>
          <a:off x="2219960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3810</xdr:rowOff>
    </xdr:from>
    <xdr:to>
      <xdr:col>116</xdr:col>
      <xdr:colOff>152400</xdr:colOff>
      <xdr:row>57</xdr:row>
      <xdr:rowOff>3810</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22072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44467</xdr:rowOff>
    </xdr:from>
    <xdr:ext cx="469744" cy="259045"/>
    <xdr:sp macro="" textlink="">
      <xdr:nvSpPr>
        <xdr:cNvPr id="504" name="【保健センター・保健所】&#10;一人当たり面積平均値テキスト">
          <a:extLst>
            <a:ext uri="{FF2B5EF4-FFF2-40B4-BE49-F238E27FC236}">
              <a16:creationId xmlns:a16="http://schemas.microsoft.com/office/drawing/2014/main" id="{00000000-0008-0000-0200-0000F8010000}"/>
            </a:ext>
          </a:extLst>
        </xdr:cNvPr>
        <xdr:cNvSpPr txBox="1"/>
      </xdr:nvSpPr>
      <xdr:spPr>
        <a:xfrm>
          <a:off x="22199600" y="10502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21590</xdr:rowOff>
    </xdr:from>
    <xdr:to>
      <xdr:col>116</xdr:col>
      <xdr:colOff>114300</xdr:colOff>
      <xdr:row>62</xdr:row>
      <xdr:rowOff>123190</xdr:rowOff>
    </xdr:to>
    <xdr:sp macro="" textlink="">
      <xdr:nvSpPr>
        <xdr:cNvPr id="505" name="フローチャート: 判断 504">
          <a:extLst>
            <a:ext uri="{FF2B5EF4-FFF2-40B4-BE49-F238E27FC236}">
              <a16:creationId xmlns:a16="http://schemas.microsoft.com/office/drawing/2014/main" id="{00000000-0008-0000-0200-0000F9010000}"/>
            </a:ext>
          </a:extLst>
        </xdr:cNvPr>
        <xdr:cNvSpPr/>
      </xdr:nvSpPr>
      <xdr:spPr>
        <a:xfrm>
          <a:off x="221107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170180</xdr:rowOff>
    </xdr:from>
    <xdr:to>
      <xdr:col>112</xdr:col>
      <xdr:colOff>38100</xdr:colOff>
      <xdr:row>62</xdr:row>
      <xdr:rowOff>100330</xdr:rowOff>
    </xdr:to>
    <xdr:sp macro="" textlink="">
      <xdr:nvSpPr>
        <xdr:cNvPr id="506" name="フローチャート: 判断 505">
          <a:extLst>
            <a:ext uri="{FF2B5EF4-FFF2-40B4-BE49-F238E27FC236}">
              <a16:creationId xmlns:a16="http://schemas.microsoft.com/office/drawing/2014/main" id="{00000000-0008-0000-0200-0000FA010000}"/>
            </a:ext>
          </a:extLst>
        </xdr:cNvPr>
        <xdr:cNvSpPr/>
      </xdr:nvSpPr>
      <xdr:spPr>
        <a:xfrm>
          <a:off x="212725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40640</xdr:rowOff>
    </xdr:from>
    <xdr:to>
      <xdr:col>107</xdr:col>
      <xdr:colOff>101600</xdr:colOff>
      <xdr:row>62</xdr:row>
      <xdr:rowOff>142240</xdr:rowOff>
    </xdr:to>
    <xdr:sp macro="" textlink="">
      <xdr:nvSpPr>
        <xdr:cNvPr id="507" name="フローチャート: 判断 506">
          <a:extLst>
            <a:ext uri="{FF2B5EF4-FFF2-40B4-BE49-F238E27FC236}">
              <a16:creationId xmlns:a16="http://schemas.microsoft.com/office/drawing/2014/main" id="{00000000-0008-0000-0200-0000FB010000}"/>
            </a:ext>
          </a:extLst>
        </xdr:cNvPr>
        <xdr:cNvSpPr/>
      </xdr:nvSpPr>
      <xdr:spPr>
        <a:xfrm>
          <a:off x="203835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59690</xdr:rowOff>
    </xdr:from>
    <xdr:to>
      <xdr:col>102</xdr:col>
      <xdr:colOff>165100</xdr:colOff>
      <xdr:row>62</xdr:row>
      <xdr:rowOff>161290</xdr:rowOff>
    </xdr:to>
    <xdr:sp macro="" textlink="">
      <xdr:nvSpPr>
        <xdr:cNvPr id="508" name="フローチャート: 判断 507">
          <a:extLst>
            <a:ext uri="{FF2B5EF4-FFF2-40B4-BE49-F238E27FC236}">
              <a16:creationId xmlns:a16="http://schemas.microsoft.com/office/drawing/2014/main" id="{00000000-0008-0000-0200-0000FC010000}"/>
            </a:ext>
          </a:extLst>
        </xdr:cNvPr>
        <xdr:cNvSpPr/>
      </xdr:nvSpPr>
      <xdr:spPr>
        <a:xfrm>
          <a:off x="19494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86360</xdr:rowOff>
    </xdr:from>
    <xdr:to>
      <xdr:col>98</xdr:col>
      <xdr:colOff>38100</xdr:colOff>
      <xdr:row>63</xdr:row>
      <xdr:rowOff>16510</xdr:rowOff>
    </xdr:to>
    <xdr:sp macro="" textlink="">
      <xdr:nvSpPr>
        <xdr:cNvPr id="509" name="フローチャート: 判断 508">
          <a:extLst>
            <a:ext uri="{FF2B5EF4-FFF2-40B4-BE49-F238E27FC236}">
              <a16:creationId xmlns:a16="http://schemas.microsoft.com/office/drawing/2014/main" id="{00000000-0008-0000-0200-0000FD010000}"/>
            </a:ext>
          </a:extLst>
        </xdr:cNvPr>
        <xdr:cNvSpPr/>
      </xdr:nvSpPr>
      <xdr:spPr>
        <a:xfrm>
          <a:off x="18605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113030</xdr:rowOff>
    </xdr:from>
    <xdr:to>
      <xdr:col>116</xdr:col>
      <xdr:colOff>114300</xdr:colOff>
      <xdr:row>63</xdr:row>
      <xdr:rowOff>43180</xdr:rowOff>
    </xdr:to>
    <xdr:sp macro="" textlink="">
      <xdr:nvSpPr>
        <xdr:cNvPr id="515" name="楕円 514">
          <a:extLst>
            <a:ext uri="{FF2B5EF4-FFF2-40B4-BE49-F238E27FC236}">
              <a16:creationId xmlns:a16="http://schemas.microsoft.com/office/drawing/2014/main" id="{00000000-0008-0000-0200-000003020000}"/>
            </a:ext>
          </a:extLst>
        </xdr:cNvPr>
        <xdr:cNvSpPr/>
      </xdr:nvSpPr>
      <xdr:spPr>
        <a:xfrm>
          <a:off x="221107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91457</xdr:rowOff>
    </xdr:from>
    <xdr:ext cx="469744" cy="259045"/>
    <xdr:sp macro="" textlink="">
      <xdr:nvSpPr>
        <xdr:cNvPr id="516" name="【保健センター・保健所】&#10;一人当たり面積該当値テキスト">
          <a:extLst>
            <a:ext uri="{FF2B5EF4-FFF2-40B4-BE49-F238E27FC236}">
              <a16:creationId xmlns:a16="http://schemas.microsoft.com/office/drawing/2014/main" id="{00000000-0008-0000-0200-000004020000}"/>
            </a:ext>
          </a:extLst>
        </xdr:cNvPr>
        <xdr:cNvSpPr txBox="1"/>
      </xdr:nvSpPr>
      <xdr:spPr>
        <a:xfrm>
          <a:off x="22199600"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113030</xdr:rowOff>
    </xdr:from>
    <xdr:to>
      <xdr:col>112</xdr:col>
      <xdr:colOff>38100</xdr:colOff>
      <xdr:row>63</xdr:row>
      <xdr:rowOff>43180</xdr:rowOff>
    </xdr:to>
    <xdr:sp macro="" textlink="">
      <xdr:nvSpPr>
        <xdr:cNvPr id="517" name="楕円 516">
          <a:extLst>
            <a:ext uri="{FF2B5EF4-FFF2-40B4-BE49-F238E27FC236}">
              <a16:creationId xmlns:a16="http://schemas.microsoft.com/office/drawing/2014/main" id="{00000000-0008-0000-0200-000005020000}"/>
            </a:ext>
          </a:extLst>
        </xdr:cNvPr>
        <xdr:cNvSpPr/>
      </xdr:nvSpPr>
      <xdr:spPr>
        <a:xfrm>
          <a:off x="21272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163830</xdr:rowOff>
    </xdr:from>
    <xdr:to>
      <xdr:col>116</xdr:col>
      <xdr:colOff>63500</xdr:colOff>
      <xdr:row>62</xdr:row>
      <xdr:rowOff>163830</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21323300" y="107937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113030</xdr:rowOff>
    </xdr:from>
    <xdr:to>
      <xdr:col>107</xdr:col>
      <xdr:colOff>101600</xdr:colOff>
      <xdr:row>63</xdr:row>
      <xdr:rowOff>43180</xdr:rowOff>
    </xdr:to>
    <xdr:sp macro="" textlink="">
      <xdr:nvSpPr>
        <xdr:cNvPr id="519" name="楕円 518">
          <a:extLst>
            <a:ext uri="{FF2B5EF4-FFF2-40B4-BE49-F238E27FC236}">
              <a16:creationId xmlns:a16="http://schemas.microsoft.com/office/drawing/2014/main" id="{00000000-0008-0000-0200-000007020000}"/>
            </a:ext>
          </a:extLst>
        </xdr:cNvPr>
        <xdr:cNvSpPr/>
      </xdr:nvSpPr>
      <xdr:spPr>
        <a:xfrm>
          <a:off x="20383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163830</xdr:rowOff>
    </xdr:from>
    <xdr:to>
      <xdr:col>111</xdr:col>
      <xdr:colOff>177800</xdr:colOff>
      <xdr:row>62</xdr:row>
      <xdr:rowOff>163830</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20434300" y="10793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113030</xdr:rowOff>
    </xdr:from>
    <xdr:to>
      <xdr:col>102</xdr:col>
      <xdr:colOff>165100</xdr:colOff>
      <xdr:row>63</xdr:row>
      <xdr:rowOff>43180</xdr:rowOff>
    </xdr:to>
    <xdr:sp macro="" textlink="">
      <xdr:nvSpPr>
        <xdr:cNvPr id="521" name="楕円 520">
          <a:extLst>
            <a:ext uri="{FF2B5EF4-FFF2-40B4-BE49-F238E27FC236}">
              <a16:creationId xmlns:a16="http://schemas.microsoft.com/office/drawing/2014/main" id="{00000000-0008-0000-0200-000009020000}"/>
            </a:ext>
          </a:extLst>
        </xdr:cNvPr>
        <xdr:cNvSpPr/>
      </xdr:nvSpPr>
      <xdr:spPr>
        <a:xfrm>
          <a:off x="19494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163830</xdr:rowOff>
    </xdr:from>
    <xdr:to>
      <xdr:col>107</xdr:col>
      <xdr:colOff>50800</xdr:colOff>
      <xdr:row>62</xdr:row>
      <xdr:rowOff>163830</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9545300" y="10793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113030</xdr:rowOff>
    </xdr:from>
    <xdr:to>
      <xdr:col>98</xdr:col>
      <xdr:colOff>38100</xdr:colOff>
      <xdr:row>63</xdr:row>
      <xdr:rowOff>43180</xdr:rowOff>
    </xdr:to>
    <xdr:sp macro="" textlink="">
      <xdr:nvSpPr>
        <xdr:cNvPr id="523" name="楕円 522">
          <a:extLst>
            <a:ext uri="{FF2B5EF4-FFF2-40B4-BE49-F238E27FC236}">
              <a16:creationId xmlns:a16="http://schemas.microsoft.com/office/drawing/2014/main" id="{00000000-0008-0000-0200-00000B020000}"/>
            </a:ext>
          </a:extLst>
        </xdr:cNvPr>
        <xdr:cNvSpPr/>
      </xdr:nvSpPr>
      <xdr:spPr>
        <a:xfrm>
          <a:off x="18605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163830</xdr:rowOff>
    </xdr:from>
    <xdr:to>
      <xdr:col>102</xdr:col>
      <xdr:colOff>114300</xdr:colOff>
      <xdr:row>62</xdr:row>
      <xdr:rowOff>163830</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8656300" y="10793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116857</xdr:rowOff>
    </xdr:from>
    <xdr:ext cx="469744" cy="259045"/>
    <xdr:sp macro="" textlink="">
      <xdr:nvSpPr>
        <xdr:cNvPr id="525" name="n_1aveValue【保健センター・保健所】&#10;一人当たり面積">
          <a:extLst>
            <a:ext uri="{FF2B5EF4-FFF2-40B4-BE49-F238E27FC236}">
              <a16:creationId xmlns:a16="http://schemas.microsoft.com/office/drawing/2014/main" id="{00000000-0008-0000-0200-00000D020000}"/>
            </a:ext>
          </a:extLst>
        </xdr:cNvPr>
        <xdr:cNvSpPr txBox="1"/>
      </xdr:nvSpPr>
      <xdr:spPr>
        <a:xfrm>
          <a:off x="21075727" y="1040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158767</xdr:rowOff>
    </xdr:from>
    <xdr:ext cx="469744" cy="259045"/>
    <xdr:sp macro="" textlink="">
      <xdr:nvSpPr>
        <xdr:cNvPr id="526" name="n_2aveValue【保健センター・保健所】&#10;一人当たり面積">
          <a:extLst>
            <a:ext uri="{FF2B5EF4-FFF2-40B4-BE49-F238E27FC236}">
              <a16:creationId xmlns:a16="http://schemas.microsoft.com/office/drawing/2014/main" id="{00000000-0008-0000-0200-00000E020000}"/>
            </a:ext>
          </a:extLst>
        </xdr:cNvPr>
        <xdr:cNvSpPr txBox="1"/>
      </xdr:nvSpPr>
      <xdr:spPr>
        <a:xfrm>
          <a:off x="2019942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6367</xdr:rowOff>
    </xdr:from>
    <xdr:ext cx="469744" cy="259045"/>
    <xdr:sp macro="" textlink="">
      <xdr:nvSpPr>
        <xdr:cNvPr id="527" name="n_3aveValue【保健センター・保健所】&#10;一人当たり面積">
          <a:extLst>
            <a:ext uri="{FF2B5EF4-FFF2-40B4-BE49-F238E27FC236}">
              <a16:creationId xmlns:a16="http://schemas.microsoft.com/office/drawing/2014/main" id="{00000000-0008-0000-0200-00000F020000}"/>
            </a:ext>
          </a:extLst>
        </xdr:cNvPr>
        <xdr:cNvSpPr txBox="1"/>
      </xdr:nvSpPr>
      <xdr:spPr>
        <a:xfrm>
          <a:off x="19310427" y="1046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33037</xdr:rowOff>
    </xdr:from>
    <xdr:ext cx="469744" cy="259045"/>
    <xdr:sp macro="" textlink="">
      <xdr:nvSpPr>
        <xdr:cNvPr id="528" name="n_4aveValue【保健センター・保健所】&#10;一人当たり面積">
          <a:extLst>
            <a:ext uri="{FF2B5EF4-FFF2-40B4-BE49-F238E27FC236}">
              <a16:creationId xmlns:a16="http://schemas.microsoft.com/office/drawing/2014/main" id="{00000000-0008-0000-0200-000010020000}"/>
            </a:ext>
          </a:extLst>
        </xdr:cNvPr>
        <xdr:cNvSpPr txBox="1"/>
      </xdr:nvSpPr>
      <xdr:spPr>
        <a:xfrm>
          <a:off x="18421427"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34307</xdr:rowOff>
    </xdr:from>
    <xdr:ext cx="469744" cy="259045"/>
    <xdr:sp macro="" textlink="">
      <xdr:nvSpPr>
        <xdr:cNvPr id="529" name="n_1mainValue【保健センター・保健所】&#10;一人当たり面積">
          <a:extLst>
            <a:ext uri="{FF2B5EF4-FFF2-40B4-BE49-F238E27FC236}">
              <a16:creationId xmlns:a16="http://schemas.microsoft.com/office/drawing/2014/main" id="{00000000-0008-0000-0200-000011020000}"/>
            </a:ext>
          </a:extLst>
        </xdr:cNvPr>
        <xdr:cNvSpPr txBox="1"/>
      </xdr:nvSpPr>
      <xdr:spPr>
        <a:xfrm>
          <a:off x="21075727"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34307</xdr:rowOff>
    </xdr:from>
    <xdr:ext cx="469744" cy="259045"/>
    <xdr:sp macro="" textlink="">
      <xdr:nvSpPr>
        <xdr:cNvPr id="530" name="n_2mainValue【保健センター・保健所】&#10;一人当たり面積">
          <a:extLst>
            <a:ext uri="{FF2B5EF4-FFF2-40B4-BE49-F238E27FC236}">
              <a16:creationId xmlns:a16="http://schemas.microsoft.com/office/drawing/2014/main" id="{00000000-0008-0000-0200-000012020000}"/>
            </a:ext>
          </a:extLst>
        </xdr:cNvPr>
        <xdr:cNvSpPr txBox="1"/>
      </xdr:nvSpPr>
      <xdr:spPr>
        <a:xfrm>
          <a:off x="20199427"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34307</xdr:rowOff>
    </xdr:from>
    <xdr:ext cx="469744" cy="259045"/>
    <xdr:sp macro="" textlink="">
      <xdr:nvSpPr>
        <xdr:cNvPr id="531" name="n_3mainValue【保健センター・保健所】&#10;一人当たり面積">
          <a:extLst>
            <a:ext uri="{FF2B5EF4-FFF2-40B4-BE49-F238E27FC236}">
              <a16:creationId xmlns:a16="http://schemas.microsoft.com/office/drawing/2014/main" id="{00000000-0008-0000-0200-000013020000}"/>
            </a:ext>
          </a:extLst>
        </xdr:cNvPr>
        <xdr:cNvSpPr txBox="1"/>
      </xdr:nvSpPr>
      <xdr:spPr>
        <a:xfrm>
          <a:off x="19310427"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34307</xdr:rowOff>
    </xdr:from>
    <xdr:ext cx="469744" cy="259045"/>
    <xdr:sp macro="" textlink="">
      <xdr:nvSpPr>
        <xdr:cNvPr id="532" name="n_4mainValue【保健センター・保健所】&#10;一人当たり面積">
          <a:extLst>
            <a:ext uri="{FF2B5EF4-FFF2-40B4-BE49-F238E27FC236}">
              <a16:creationId xmlns:a16="http://schemas.microsoft.com/office/drawing/2014/main" id="{00000000-0008-0000-0200-000014020000}"/>
            </a:ext>
          </a:extLst>
        </xdr:cNvPr>
        <xdr:cNvSpPr txBox="1"/>
      </xdr:nvSpPr>
      <xdr:spPr>
        <a:xfrm>
          <a:off x="18421427"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3" name="正方形/長方形 532">
          <a:extLst>
            <a:ext uri="{FF2B5EF4-FFF2-40B4-BE49-F238E27FC236}">
              <a16:creationId xmlns:a16="http://schemas.microsoft.com/office/drawing/2014/main" id="{00000000-0008-0000-0200-00001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4" name="正方形/長方形 533">
          <a:extLst>
            <a:ext uri="{FF2B5EF4-FFF2-40B4-BE49-F238E27FC236}">
              <a16:creationId xmlns:a16="http://schemas.microsoft.com/office/drawing/2014/main" id="{00000000-0008-0000-0200-00001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5" name="正方形/長方形 534">
          <a:extLst>
            <a:ext uri="{FF2B5EF4-FFF2-40B4-BE49-F238E27FC236}">
              <a16:creationId xmlns:a16="http://schemas.microsoft.com/office/drawing/2014/main" id="{00000000-0008-0000-0200-00001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6" name="正方形/長方形 535">
          <a:extLst>
            <a:ext uri="{FF2B5EF4-FFF2-40B4-BE49-F238E27FC236}">
              <a16:creationId xmlns:a16="http://schemas.microsoft.com/office/drawing/2014/main" id="{00000000-0008-0000-0200-00001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7" name="正方形/長方形 536">
          <a:extLst>
            <a:ext uri="{FF2B5EF4-FFF2-40B4-BE49-F238E27FC236}">
              <a16:creationId xmlns:a16="http://schemas.microsoft.com/office/drawing/2014/main" id="{00000000-0008-0000-0200-00001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8" name="正方形/長方形 537">
          <a:extLst>
            <a:ext uri="{FF2B5EF4-FFF2-40B4-BE49-F238E27FC236}">
              <a16:creationId xmlns:a16="http://schemas.microsoft.com/office/drawing/2014/main" id="{00000000-0008-0000-0200-00001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9" name="正方形/長方形 538">
          <a:extLst>
            <a:ext uri="{FF2B5EF4-FFF2-40B4-BE49-F238E27FC236}">
              <a16:creationId xmlns:a16="http://schemas.microsoft.com/office/drawing/2014/main" id="{00000000-0008-0000-0200-00001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0" name="正方形/長方形 539">
          <a:extLst>
            <a:ext uri="{FF2B5EF4-FFF2-40B4-BE49-F238E27FC236}">
              <a16:creationId xmlns:a16="http://schemas.microsoft.com/office/drawing/2014/main" id="{00000000-0008-0000-0200-00001C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6" name="【消防施設】&#10;有形固定資産減価償却率グラフ枠">
          <a:extLst>
            <a:ext uri="{FF2B5EF4-FFF2-40B4-BE49-F238E27FC236}">
              <a16:creationId xmlns:a16="http://schemas.microsoft.com/office/drawing/2014/main" id="{00000000-0008-0000-0200-00002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89536</xdr:rowOff>
    </xdr:from>
    <xdr:to>
      <xdr:col>85</xdr:col>
      <xdr:colOff>126364</xdr:colOff>
      <xdr:row>86</xdr:row>
      <xdr:rowOff>114300</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flipV="1">
          <a:off x="16318864" y="13462636"/>
          <a:ext cx="0" cy="1396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58" name="【消防施設】&#10;有形固定資産減価償却率最小値テキスト">
          <a:extLst>
            <a:ext uri="{FF2B5EF4-FFF2-40B4-BE49-F238E27FC236}">
              <a16:creationId xmlns:a16="http://schemas.microsoft.com/office/drawing/2014/main" id="{00000000-0008-0000-0200-00002E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36213</xdr:rowOff>
    </xdr:from>
    <xdr:ext cx="405111" cy="259045"/>
    <xdr:sp macro="" textlink="">
      <xdr:nvSpPr>
        <xdr:cNvPr id="560" name="【消防施設】&#10;有形固定資産減価償却率最大値テキスト">
          <a:extLst>
            <a:ext uri="{FF2B5EF4-FFF2-40B4-BE49-F238E27FC236}">
              <a16:creationId xmlns:a16="http://schemas.microsoft.com/office/drawing/2014/main" id="{00000000-0008-0000-0200-000030020000}"/>
            </a:ext>
          </a:extLst>
        </xdr:cNvPr>
        <xdr:cNvSpPr txBox="1"/>
      </xdr:nvSpPr>
      <xdr:spPr>
        <a:xfrm>
          <a:off x="16357600" y="1323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89536</xdr:rowOff>
    </xdr:from>
    <xdr:to>
      <xdr:col>86</xdr:col>
      <xdr:colOff>25400</xdr:colOff>
      <xdr:row>78</xdr:row>
      <xdr:rowOff>89536</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6230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139716</xdr:rowOff>
    </xdr:from>
    <xdr:ext cx="405111" cy="259045"/>
    <xdr:sp macro="" textlink="">
      <xdr:nvSpPr>
        <xdr:cNvPr id="562" name="【消防施設】&#10;有形固定資産減価償却率平均値テキスト">
          <a:extLst>
            <a:ext uri="{FF2B5EF4-FFF2-40B4-BE49-F238E27FC236}">
              <a16:creationId xmlns:a16="http://schemas.microsoft.com/office/drawing/2014/main" id="{00000000-0008-0000-0200-000032020000}"/>
            </a:ext>
          </a:extLst>
        </xdr:cNvPr>
        <xdr:cNvSpPr txBox="1"/>
      </xdr:nvSpPr>
      <xdr:spPr>
        <a:xfrm>
          <a:off x="16357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563" name="フローチャート: 判断 562">
          <a:extLst>
            <a:ext uri="{FF2B5EF4-FFF2-40B4-BE49-F238E27FC236}">
              <a16:creationId xmlns:a16="http://schemas.microsoft.com/office/drawing/2014/main" id="{00000000-0008-0000-0200-000033020000}"/>
            </a:ext>
          </a:extLst>
        </xdr:cNvPr>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74930</xdr:rowOff>
    </xdr:from>
    <xdr:to>
      <xdr:col>81</xdr:col>
      <xdr:colOff>101600</xdr:colOff>
      <xdr:row>82</xdr:row>
      <xdr:rowOff>5080</xdr:rowOff>
    </xdr:to>
    <xdr:sp macro="" textlink="">
      <xdr:nvSpPr>
        <xdr:cNvPr id="564" name="フローチャート: 判断 563">
          <a:extLst>
            <a:ext uri="{FF2B5EF4-FFF2-40B4-BE49-F238E27FC236}">
              <a16:creationId xmlns:a16="http://schemas.microsoft.com/office/drawing/2014/main" id="{00000000-0008-0000-0200-000034020000}"/>
            </a:ext>
          </a:extLst>
        </xdr:cNvPr>
        <xdr:cNvSpPr/>
      </xdr:nvSpPr>
      <xdr:spPr>
        <a:xfrm>
          <a:off x="15430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12064</xdr:rowOff>
    </xdr:from>
    <xdr:to>
      <xdr:col>76</xdr:col>
      <xdr:colOff>165100</xdr:colOff>
      <xdr:row>81</xdr:row>
      <xdr:rowOff>113664</xdr:rowOff>
    </xdr:to>
    <xdr:sp macro="" textlink="">
      <xdr:nvSpPr>
        <xdr:cNvPr id="565" name="フローチャート: 判断 564">
          <a:extLst>
            <a:ext uri="{FF2B5EF4-FFF2-40B4-BE49-F238E27FC236}">
              <a16:creationId xmlns:a16="http://schemas.microsoft.com/office/drawing/2014/main" id="{00000000-0008-0000-0200-000035020000}"/>
            </a:ext>
          </a:extLst>
        </xdr:cNvPr>
        <xdr:cNvSpPr/>
      </xdr:nvSpPr>
      <xdr:spPr>
        <a:xfrm>
          <a:off x="14541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566" name="フローチャート: 判断 565">
          <a:extLst>
            <a:ext uri="{FF2B5EF4-FFF2-40B4-BE49-F238E27FC236}">
              <a16:creationId xmlns:a16="http://schemas.microsoft.com/office/drawing/2014/main" id="{00000000-0008-0000-0200-000036020000}"/>
            </a:ext>
          </a:extLst>
        </xdr:cNvPr>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52070</xdr:rowOff>
    </xdr:from>
    <xdr:to>
      <xdr:col>67</xdr:col>
      <xdr:colOff>101600</xdr:colOff>
      <xdr:row>81</xdr:row>
      <xdr:rowOff>153670</xdr:rowOff>
    </xdr:to>
    <xdr:sp macro="" textlink="">
      <xdr:nvSpPr>
        <xdr:cNvPr id="567" name="フローチャート: 判断 566">
          <a:extLst>
            <a:ext uri="{FF2B5EF4-FFF2-40B4-BE49-F238E27FC236}">
              <a16:creationId xmlns:a16="http://schemas.microsoft.com/office/drawing/2014/main" id="{00000000-0008-0000-0200-000037020000}"/>
            </a:ext>
          </a:extLst>
        </xdr:cNvPr>
        <xdr:cNvSpPr/>
      </xdr:nvSpPr>
      <xdr:spPr>
        <a:xfrm>
          <a:off x="12763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17780</xdr:rowOff>
    </xdr:from>
    <xdr:to>
      <xdr:col>85</xdr:col>
      <xdr:colOff>177800</xdr:colOff>
      <xdr:row>82</xdr:row>
      <xdr:rowOff>119380</xdr:rowOff>
    </xdr:to>
    <xdr:sp macro="" textlink="">
      <xdr:nvSpPr>
        <xdr:cNvPr id="573" name="楕円 572">
          <a:extLst>
            <a:ext uri="{FF2B5EF4-FFF2-40B4-BE49-F238E27FC236}">
              <a16:creationId xmlns:a16="http://schemas.microsoft.com/office/drawing/2014/main" id="{00000000-0008-0000-0200-00003D020000}"/>
            </a:ext>
          </a:extLst>
        </xdr:cNvPr>
        <xdr:cNvSpPr/>
      </xdr:nvSpPr>
      <xdr:spPr>
        <a:xfrm>
          <a:off x="162687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167657</xdr:rowOff>
    </xdr:from>
    <xdr:ext cx="405111" cy="259045"/>
    <xdr:sp macro="" textlink="">
      <xdr:nvSpPr>
        <xdr:cNvPr id="574" name="【消防施設】&#10;有形固定資産減価償却率該当値テキスト">
          <a:extLst>
            <a:ext uri="{FF2B5EF4-FFF2-40B4-BE49-F238E27FC236}">
              <a16:creationId xmlns:a16="http://schemas.microsoft.com/office/drawing/2014/main" id="{00000000-0008-0000-0200-00003E020000}"/>
            </a:ext>
          </a:extLst>
        </xdr:cNvPr>
        <xdr:cNvSpPr txBox="1"/>
      </xdr:nvSpPr>
      <xdr:spPr>
        <a:xfrm>
          <a:off x="16357600"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137795</xdr:rowOff>
    </xdr:from>
    <xdr:to>
      <xdr:col>81</xdr:col>
      <xdr:colOff>101600</xdr:colOff>
      <xdr:row>82</xdr:row>
      <xdr:rowOff>67945</xdr:rowOff>
    </xdr:to>
    <xdr:sp macro="" textlink="">
      <xdr:nvSpPr>
        <xdr:cNvPr id="575" name="楕円 574">
          <a:extLst>
            <a:ext uri="{FF2B5EF4-FFF2-40B4-BE49-F238E27FC236}">
              <a16:creationId xmlns:a16="http://schemas.microsoft.com/office/drawing/2014/main" id="{00000000-0008-0000-0200-00003F020000}"/>
            </a:ext>
          </a:extLst>
        </xdr:cNvPr>
        <xdr:cNvSpPr/>
      </xdr:nvSpPr>
      <xdr:spPr>
        <a:xfrm>
          <a:off x="15430500" y="1402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17145</xdr:rowOff>
    </xdr:from>
    <xdr:to>
      <xdr:col>85</xdr:col>
      <xdr:colOff>127000</xdr:colOff>
      <xdr:row>82</xdr:row>
      <xdr:rowOff>68580</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15481300" y="1407604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88264</xdr:rowOff>
    </xdr:from>
    <xdr:to>
      <xdr:col>76</xdr:col>
      <xdr:colOff>165100</xdr:colOff>
      <xdr:row>82</xdr:row>
      <xdr:rowOff>18414</xdr:rowOff>
    </xdr:to>
    <xdr:sp macro="" textlink="">
      <xdr:nvSpPr>
        <xdr:cNvPr id="577" name="楕円 576">
          <a:extLst>
            <a:ext uri="{FF2B5EF4-FFF2-40B4-BE49-F238E27FC236}">
              <a16:creationId xmlns:a16="http://schemas.microsoft.com/office/drawing/2014/main" id="{00000000-0008-0000-0200-000041020000}"/>
            </a:ext>
          </a:extLst>
        </xdr:cNvPr>
        <xdr:cNvSpPr/>
      </xdr:nvSpPr>
      <xdr:spPr>
        <a:xfrm>
          <a:off x="14541500" y="1397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139064</xdr:rowOff>
    </xdr:from>
    <xdr:to>
      <xdr:col>81</xdr:col>
      <xdr:colOff>50800</xdr:colOff>
      <xdr:row>82</xdr:row>
      <xdr:rowOff>17145</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14592300" y="14026514"/>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73025</xdr:rowOff>
    </xdr:from>
    <xdr:to>
      <xdr:col>72</xdr:col>
      <xdr:colOff>38100</xdr:colOff>
      <xdr:row>82</xdr:row>
      <xdr:rowOff>3175</xdr:rowOff>
    </xdr:to>
    <xdr:sp macro="" textlink="">
      <xdr:nvSpPr>
        <xdr:cNvPr id="579" name="楕円 578">
          <a:extLst>
            <a:ext uri="{FF2B5EF4-FFF2-40B4-BE49-F238E27FC236}">
              <a16:creationId xmlns:a16="http://schemas.microsoft.com/office/drawing/2014/main" id="{00000000-0008-0000-0200-000043020000}"/>
            </a:ext>
          </a:extLst>
        </xdr:cNvPr>
        <xdr:cNvSpPr/>
      </xdr:nvSpPr>
      <xdr:spPr>
        <a:xfrm>
          <a:off x="13652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123825</xdr:rowOff>
    </xdr:from>
    <xdr:to>
      <xdr:col>76</xdr:col>
      <xdr:colOff>114300</xdr:colOff>
      <xdr:row>81</xdr:row>
      <xdr:rowOff>139064</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13703300" y="14011275"/>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23495</xdr:rowOff>
    </xdr:from>
    <xdr:to>
      <xdr:col>67</xdr:col>
      <xdr:colOff>101600</xdr:colOff>
      <xdr:row>81</xdr:row>
      <xdr:rowOff>125095</xdr:rowOff>
    </xdr:to>
    <xdr:sp macro="" textlink="">
      <xdr:nvSpPr>
        <xdr:cNvPr id="581" name="楕円 580">
          <a:extLst>
            <a:ext uri="{FF2B5EF4-FFF2-40B4-BE49-F238E27FC236}">
              <a16:creationId xmlns:a16="http://schemas.microsoft.com/office/drawing/2014/main" id="{00000000-0008-0000-0200-000045020000}"/>
            </a:ext>
          </a:extLst>
        </xdr:cNvPr>
        <xdr:cNvSpPr/>
      </xdr:nvSpPr>
      <xdr:spPr>
        <a:xfrm>
          <a:off x="127635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74295</xdr:rowOff>
    </xdr:from>
    <xdr:to>
      <xdr:col>71</xdr:col>
      <xdr:colOff>177800</xdr:colOff>
      <xdr:row>81</xdr:row>
      <xdr:rowOff>123825</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12814300" y="1396174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21607</xdr:rowOff>
    </xdr:from>
    <xdr:ext cx="405111" cy="259045"/>
    <xdr:sp macro="" textlink="">
      <xdr:nvSpPr>
        <xdr:cNvPr id="583" name="n_1aveValue【消防施設】&#10;有形固定資産減価償却率">
          <a:extLst>
            <a:ext uri="{FF2B5EF4-FFF2-40B4-BE49-F238E27FC236}">
              <a16:creationId xmlns:a16="http://schemas.microsoft.com/office/drawing/2014/main" id="{00000000-0008-0000-0200-000047020000}"/>
            </a:ext>
          </a:extLst>
        </xdr:cNvPr>
        <xdr:cNvSpPr txBox="1"/>
      </xdr:nvSpPr>
      <xdr:spPr>
        <a:xfrm>
          <a:off x="15266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130191</xdr:rowOff>
    </xdr:from>
    <xdr:ext cx="405111" cy="259045"/>
    <xdr:sp macro="" textlink="">
      <xdr:nvSpPr>
        <xdr:cNvPr id="584" name="n_2aveValue【消防施設】&#10;有形固定資産減価償却率">
          <a:extLst>
            <a:ext uri="{FF2B5EF4-FFF2-40B4-BE49-F238E27FC236}">
              <a16:creationId xmlns:a16="http://schemas.microsoft.com/office/drawing/2014/main" id="{00000000-0008-0000-0200-000048020000}"/>
            </a:ext>
          </a:extLst>
        </xdr:cNvPr>
        <xdr:cNvSpPr txBox="1"/>
      </xdr:nvSpPr>
      <xdr:spPr>
        <a:xfrm>
          <a:off x="14389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10177</xdr:rowOff>
    </xdr:from>
    <xdr:ext cx="405111" cy="259045"/>
    <xdr:sp macro="" textlink="">
      <xdr:nvSpPr>
        <xdr:cNvPr id="585" name="n_3aveValue【消防施設】&#10;有形固定資産減価償却率">
          <a:extLst>
            <a:ext uri="{FF2B5EF4-FFF2-40B4-BE49-F238E27FC236}">
              <a16:creationId xmlns:a16="http://schemas.microsoft.com/office/drawing/2014/main" id="{00000000-0008-0000-0200-000049020000}"/>
            </a:ext>
          </a:extLst>
        </xdr:cNvPr>
        <xdr:cNvSpPr txBox="1"/>
      </xdr:nvSpPr>
      <xdr:spPr>
        <a:xfrm>
          <a:off x="13500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144797</xdr:rowOff>
    </xdr:from>
    <xdr:ext cx="405111" cy="259045"/>
    <xdr:sp macro="" textlink="">
      <xdr:nvSpPr>
        <xdr:cNvPr id="586" name="n_4aveValue【消防施設】&#10;有形固定資産減価償却率">
          <a:extLst>
            <a:ext uri="{FF2B5EF4-FFF2-40B4-BE49-F238E27FC236}">
              <a16:creationId xmlns:a16="http://schemas.microsoft.com/office/drawing/2014/main" id="{00000000-0008-0000-0200-00004A020000}"/>
            </a:ext>
          </a:extLst>
        </xdr:cNvPr>
        <xdr:cNvSpPr txBox="1"/>
      </xdr:nvSpPr>
      <xdr:spPr>
        <a:xfrm>
          <a:off x="12611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59072</xdr:rowOff>
    </xdr:from>
    <xdr:ext cx="405111" cy="259045"/>
    <xdr:sp macro="" textlink="">
      <xdr:nvSpPr>
        <xdr:cNvPr id="587" name="n_1mainValue【消防施設】&#10;有形固定資産減価償却率">
          <a:extLst>
            <a:ext uri="{FF2B5EF4-FFF2-40B4-BE49-F238E27FC236}">
              <a16:creationId xmlns:a16="http://schemas.microsoft.com/office/drawing/2014/main" id="{00000000-0008-0000-0200-00004B020000}"/>
            </a:ext>
          </a:extLst>
        </xdr:cNvPr>
        <xdr:cNvSpPr txBox="1"/>
      </xdr:nvSpPr>
      <xdr:spPr>
        <a:xfrm>
          <a:off x="152660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9541</xdr:rowOff>
    </xdr:from>
    <xdr:ext cx="405111" cy="259045"/>
    <xdr:sp macro="" textlink="">
      <xdr:nvSpPr>
        <xdr:cNvPr id="588" name="n_2mainValue【消防施設】&#10;有形固定資産減価償却率">
          <a:extLst>
            <a:ext uri="{FF2B5EF4-FFF2-40B4-BE49-F238E27FC236}">
              <a16:creationId xmlns:a16="http://schemas.microsoft.com/office/drawing/2014/main" id="{00000000-0008-0000-0200-00004C020000}"/>
            </a:ext>
          </a:extLst>
        </xdr:cNvPr>
        <xdr:cNvSpPr txBox="1"/>
      </xdr:nvSpPr>
      <xdr:spPr>
        <a:xfrm>
          <a:off x="14389744"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165752</xdr:rowOff>
    </xdr:from>
    <xdr:ext cx="405111" cy="259045"/>
    <xdr:sp macro="" textlink="">
      <xdr:nvSpPr>
        <xdr:cNvPr id="589" name="n_3mainValue【消防施設】&#10;有形固定資産減価償却率">
          <a:extLst>
            <a:ext uri="{FF2B5EF4-FFF2-40B4-BE49-F238E27FC236}">
              <a16:creationId xmlns:a16="http://schemas.microsoft.com/office/drawing/2014/main" id="{00000000-0008-0000-0200-00004D020000}"/>
            </a:ext>
          </a:extLst>
        </xdr:cNvPr>
        <xdr:cNvSpPr txBox="1"/>
      </xdr:nvSpPr>
      <xdr:spPr>
        <a:xfrm>
          <a:off x="13500744" y="1405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141622</xdr:rowOff>
    </xdr:from>
    <xdr:ext cx="405111" cy="259045"/>
    <xdr:sp macro="" textlink="">
      <xdr:nvSpPr>
        <xdr:cNvPr id="590" name="n_4mainValue【消防施設】&#10;有形固定資産減価償却率">
          <a:extLst>
            <a:ext uri="{FF2B5EF4-FFF2-40B4-BE49-F238E27FC236}">
              <a16:creationId xmlns:a16="http://schemas.microsoft.com/office/drawing/2014/main" id="{00000000-0008-0000-0200-00004E020000}"/>
            </a:ext>
          </a:extLst>
        </xdr:cNvPr>
        <xdr:cNvSpPr txBox="1"/>
      </xdr:nvSpPr>
      <xdr:spPr>
        <a:xfrm>
          <a:off x="12611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1" name="正方形/長方形 590">
          <a:extLst>
            <a:ext uri="{FF2B5EF4-FFF2-40B4-BE49-F238E27FC236}">
              <a16:creationId xmlns:a16="http://schemas.microsoft.com/office/drawing/2014/main" id="{00000000-0008-0000-0200-00004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2" name="正方形/長方形 591">
          <a:extLst>
            <a:ext uri="{FF2B5EF4-FFF2-40B4-BE49-F238E27FC236}">
              <a16:creationId xmlns:a16="http://schemas.microsoft.com/office/drawing/2014/main" id="{00000000-0008-0000-0200-000050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3" name="正方形/長方形 592">
          <a:extLst>
            <a:ext uri="{FF2B5EF4-FFF2-40B4-BE49-F238E27FC236}">
              <a16:creationId xmlns:a16="http://schemas.microsoft.com/office/drawing/2014/main" id="{00000000-0008-0000-0200-000051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4" name="正方形/長方形 593">
          <a:extLst>
            <a:ext uri="{FF2B5EF4-FFF2-40B4-BE49-F238E27FC236}">
              <a16:creationId xmlns:a16="http://schemas.microsoft.com/office/drawing/2014/main" id="{00000000-0008-0000-0200-000052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5" name="正方形/長方形 594">
          <a:extLst>
            <a:ext uri="{FF2B5EF4-FFF2-40B4-BE49-F238E27FC236}">
              <a16:creationId xmlns:a16="http://schemas.microsoft.com/office/drawing/2014/main" id="{00000000-0008-0000-0200-000053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6" name="正方形/長方形 595">
          <a:extLst>
            <a:ext uri="{FF2B5EF4-FFF2-40B4-BE49-F238E27FC236}">
              <a16:creationId xmlns:a16="http://schemas.microsoft.com/office/drawing/2014/main" id="{00000000-0008-0000-0200-000054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7" name="正方形/長方形 596">
          <a:extLst>
            <a:ext uri="{FF2B5EF4-FFF2-40B4-BE49-F238E27FC236}">
              <a16:creationId xmlns:a16="http://schemas.microsoft.com/office/drawing/2014/main" id="{00000000-0008-0000-0200-000055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8" name="正方形/長方形 597">
          <a:extLst>
            <a:ext uri="{FF2B5EF4-FFF2-40B4-BE49-F238E27FC236}">
              <a16:creationId xmlns:a16="http://schemas.microsoft.com/office/drawing/2014/main" id="{00000000-0008-0000-0200-000056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2" name="テキスト ボックス 601">
          <a:extLst>
            <a:ext uri="{FF2B5EF4-FFF2-40B4-BE49-F238E27FC236}">
              <a16:creationId xmlns:a16="http://schemas.microsoft.com/office/drawing/2014/main" id="{00000000-0008-0000-0200-00005A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7" name="直線コネクタ 606">
          <a:extLst>
            <a:ext uri="{FF2B5EF4-FFF2-40B4-BE49-F238E27FC236}">
              <a16:creationId xmlns:a16="http://schemas.microsoft.com/office/drawing/2014/main" id="{00000000-0008-0000-0200-00005F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1" name="【消防施設】&#10;一人当たり面積グラフ枠">
          <a:extLst>
            <a:ext uri="{FF2B5EF4-FFF2-40B4-BE49-F238E27FC236}">
              <a16:creationId xmlns:a16="http://schemas.microsoft.com/office/drawing/2014/main" id="{00000000-0008-0000-0200-000063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99822</xdr:rowOff>
    </xdr:from>
    <xdr:to>
      <xdr:col>116</xdr:col>
      <xdr:colOff>62864</xdr:colOff>
      <xdr:row>86</xdr:row>
      <xdr:rowOff>24385</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flipV="1">
          <a:off x="22160864" y="13301472"/>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13" name="【消防施設】&#10;一人当たり面積最小値テキスト">
          <a:extLst>
            <a:ext uri="{FF2B5EF4-FFF2-40B4-BE49-F238E27FC236}">
              <a16:creationId xmlns:a16="http://schemas.microsoft.com/office/drawing/2014/main" id="{00000000-0008-0000-0200-00006502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46499</xdr:rowOff>
    </xdr:from>
    <xdr:ext cx="469744" cy="259045"/>
    <xdr:sp macro="" textlink="">
      <xdr:nvSpPr>
        <xdr:cNvPr id="615" name="【消防施設】&#10;一人当たり面積最大値テキスト">
          <a:extLst>
            <a:ext uri="{FF2B5EF4-FFF2-40B4-BE49-F238E27FC236}">
              <a16:creationId xmlns:a16="http://schemas.microsoft.com/office/drawing/2014/main" id="{00000000-0008-0000-0200-000067020000}"/>
            </a:ext>
          </a:extLst>
        </xdr:cNvPr>
        <xdr:cNvSpPr txBox="1"/>
      </xdr:nvSpPr>
      <xdr:spPr>
        <a:xfrm>
          <a:off x="22199600" y="1307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99822</xdr:rowOff>
    </xdr:from>
    <xdr:to>
      <xdr:col>116</xdr:col>
      <xdr:colOff>152400</xdr:colOff>
      <xdr:row>77</xdr:row>
      <xdr:rowOff>99822</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22072600" y="1330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87901</xdr:rowOff>
    </xdr:from>
    <xdr:ext cx="469744" cy="259045"/>
    <xdr:sp macro="" textlink="">
      <xdr:nvSpPr>
        <xdr:cNvPr id="617" name="【消防施設】&#10;一人当たり面積平均値テキスト">
          <a:extLst>
            <a:ext uri="{FF2B5EF4-FFF2-40B4-BE49-F238E27FC236}">
              <a16:creationId xmlns:a16="http://schemas.microsoft.com/office/drawing/2014/main" id="{00000000-0008-0000-0200-000069020000}"/>
            </a:ext>
          </a:extLst>
        </xdr:cNvPr>
        <xdr:cNvSpPr txBox="1"/>
      </xdr:nvSpPr>
      <xdr:spPr>
        <a:xfrm>
          <a:off x="22199600" y="14318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65024</xdr:rowOff>
    </xdr:from>
    <xdr:to>
      <xdr:col>116</xdr:col>
      <xdr:colOff>114300</xdr:colOff>
      <xdr:row>84</xdr:row>
      <xdr:rowOff>166624</xdr:rowOff>
    </xdr:to>
    <xdr:sp macro="" textlink="">
      <xdr:nvSpPr>
        <xdr:cNvPr id="618" name="フローチャート: 判断 617">
          <a:extLst>
            <a:ext uri="{FF2B5EF4-FFF2-40B4-BE49-F238E27FC236}">
              <a16:creationId xmlns:a16="http://schemas.microsoft.com/office/drawing/2014/main" id="{00000000-0008-0000-0200-00006A020000}"/>
            </a:ext>
          </a:extLst>
        </xdr:cNvPr>
        <xdr:cNvSpPr/>
      </xdr:nvSpPr>
      <xdr:spPr>
        <a:xfrm>
          <a:off x="221107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81026</xdr:rowOff>
    </xdr:from>
    <xdr:to>
      <xdr:col>112</xdr:col>
      <xdr:colOff>38100</xdr:colOff>
      <xdr:row>85</xdr:row>
      <xdr:rowOff>11176</xdr:rowOff>
    </xdr:to>
    <xdr:sp macro="" textlink="">
      <xdr:nvSpPr>
        <xdr:cNvPr id="619" name="フローチャート: 判断 618">
          <a:extLst>
            <a:ext uri="{FF2B5EF4-FFF2-40B4-BE49-F238E27FC236}">
              <a16:creationId xmlns:a16="http://schemas.microsoft.com/office/drawing/2014/main" id="{00000000-0008-0000-0200-00006B020000}"/>
            </a:ext>
          </a:extLst>
        </xdr:cNvPr>
        <xdr:cNvSpPr/>
      </xdr:nvSpPr>
      <xdr:spPr>
        <a:xfrm>
          <a:off x="21272500" y="1448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5587</xdr:rowOff>
    </xdr:from>
    <xdr:to>
      <xdr:col>107</xdr:col>
      <xdr:colOff>101600</xdr:colOff>
      <xdr:row>84</xdr:row>
      <xdr:rowOff>107187</xdr:rowOff>
    </xdr:to>
    <xdr:sp macro="" textlink="">
      <xdr:nvSpPr>
        <xdr:cNvPr id="620" name="フローチャート: 判断 619">
          <a:extLst>
            <a:ext uri="{FF2B5EF4-FFF2-40B4-BE49-F238E27FC236}">
              <a16:creationId xmlns:a16="http://schemas.microsoft.com/office/drawing/2014/main" id="{00000000-0008-0000-0200-00006C020000}"/>
            </a:ext>
          </a:extLst>
        </xdr:cNvPr>
        <xdr:cNvSpPr/>
      </xdr:nvSpPr>
      <xdr:spPr>
        <a:xfrm>
          <a:off x="20383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44450</xdr:rowOff>
    </xdr:from>
    <xdr:to>
      <xdr:col>102</xdr:col>
      <xdr:colOff>165100</xdr:colOff>
      <xdr:row>84</xdr:row>
      <xdr:rowOff>146050</xdr:rowOff>
    </xdr:to>
    <xdr:sp macro="" textlink="">
      <xdr:nvSpPr>
        <xdr:cNvPr id="621" name="フローチャート: 判断 620">
          <a:extLst>
            <a:ext uri="{FF2B5EF4-FFF2-40B4-BE49-F238E27FC236}">
              <a16:creationId xmlns:a16="http://schemas.microsoft.com/office/drawing/2014/main" id="{00000000-0008-0000-0200-00006D020000}"/>
            </a:ext>
          </a:extLst>
        </xdr:cNvPr>
        <xdr:cNvSpPr/>
      </xdr:nvSpPr>
      <xdr:spPr>
        <a:xfrm>
          <a:off x="19494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622" name="フローチャート: 判断 621">
          <a:extLst>
            <a:ext uri="{FF2B5EF4-FFF2-40B4-BE49-F238E27FC236}">
              <a16:creationId xmlns:a16="http://schemas.microsoft.com/office/drawing/2014/main" id="{00000000-0008-0000-0200-00006E020000}"/>
            </a:ext>
          </a:extLst>
        </xdr:cNvPr>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30735</xdr:rowOff>
    </xdr:from>
    <xdr:to>
      <xdr:col>116</xdr:col>
      <xdr:colOff>114300</xdr:colOff>
      <xdr:row>85</xdr:row>
      <xdr:rowOff>132335</xdr:rowOff>
    </xdr:to>
    <xdr:sp macro="" textlink="">
      <xdr:nvSpPr>
        <xdr:cNvPr id="628" name="楕円 627">
          <a:extLst>
            <a:ext uri="{FF2B5EF4-FFF2-40B4-BE49-F238E27FC236}">
              <a16:creationId xmlns:a16="http://schemas.microsoft.com/office/drawing/2014/main" id="{00000000-0008-0000-0200-000074020000}"/>
            </a:ext>
          </a:extLst>
        </xdr:cNvPr>
        <xdr:cNvSpPr/>
      </xdr:nvSpPr>
      <xdr:spPr>
        <a:xfrm>
          <a:off x="221107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117112</xdr:rowOff>
    </xdr:from>
    <xdr:ext cx="469744" cy="259045"/>
    <xdr:sp macro="" textlink="">
      <xdr:nvSpPr>
        <xdr:cNvPr id="629" name="【消防施設】&#10;一人当たり面積該当値テキスト">
          <a:extLst>
            <a:ext uri="{FF2B5EF4-FFF2-40B4-BE49-F238E27FC236}">
              <a16:creationId xmlns:a16="http://schemas.microsoft.com/office/drawing/2014/main" id="{00000000-0008-0000-0200-000075020000}"/>
            </a:ext>
          </a:extLst>
        </xdr:cNvPr>
        <xdr:cNvSpPr txBox="1"/>
      </xdr:nvSpPr>
      <xdr:spPr>
        <a:xfrm>
          <a:off x="22199600" y="1451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30735</xdr:rowOff>
    </xdr:from>
    <xdr:to>
      <xdr:col>112</xdr:col>
      <xdr:colOff>38100</xdr:colOff>
      <xdr:row>85</xdr:row>
      <xdr:rowOff>132335</xdr:rowOff>
    </xdr:to>
    <xdr:sp macro="" textlink="">
      <xdr:nvSpPr>
        <xdr:cNvPr id="630" name="楕円 629">
          <a:extLst>
            <a:ext uri="{FF2B5EF4-FFF2-40B4-BE49-F238E27FC236}">
              <a16:creationId xmlns:a16="http://schemas.microsoft.com/office/drawing/2014/main" id="{00000000-0008-0000-0200-000076020000}"/>
            </a:ext>
          </a:extLst>
        </xdr:cNvPr>
        <xdr:cNvSpPr/>
      </xdr:nvSpPr>
      <xdr:spPr>
        <a:xfrm>
          <a:off x="21272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81535</xdr:rowOff>
    </xdr:from>
    <xdr:to>
      <xdr:col>116</xdr:col>
      <xdr:colOff>63500</xdr:colOff>
      <xdr:row>85</xdr:row>
      <xdr:rowOff>81535</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21323300" y="146547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30735</xdr:rowOff>
    </xdr:from>
    <xdr:to>
      <xdr:col>107</xdr:col>
      <xdr:colOff>101600</xdr:colOff>
      <xdr:row>85</xdr:row>
      <xdr:rowOff>132335</xdr:rowOff>
    </xdr:to>
    <xdr:sp macro="" textlink="">
      <xdr:nvSpPr>
        <xdr:cNvPr id="632" name="楕円 631">
          <a:extLst>
            <a:ext uri="{FF2B5EF4-FFF2-40B4-BE49-F238E27FC236}">
              <a16:creationId xmlns:a16="http://schemas.microsoft.com/office/drawing/2014/main" id="{00000000-0008-0000-0200-000078020000}"/>
            </a:ext>
          </a:extLst>
        </xdr:cNvPr>
        <xdr:cNvSpPr/>
      </xdr:nvSpPr>
      <xdr:spPr>
        <a:xfrm>
          <a:off x="20383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81535</xdr:rowOff>
    </xdr:from>
    <xdr:to>
      <xdr:col>111</xdr:col>
      <xdr:colOff>177800</xdr:colOff>
      <xdr:row>85</xdr:row>
      <xdr:rowOff>81535</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20434300" y="14654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634" name="楕円 633">
          <a:extLst>
            <a:ext uri="{FF2B5EF4-FFF2-40B4-BE49-F238E27FC236}">
              <a16:creationId xmlns:a16="http://schemas.microsoft.com/office/drawing/2014/main" id="{00000000-0008-0000-0200-00007A020000}"/>
            </a:ext>
          </a:extLst>
        </xdr:cNvPr>
        <xdr:cNvSpPr/>
      </xdr:nvSpPr>
      <xdr:spPr>
        <a:xfrm>
          <a:off x="19494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81535</xdr:rowOff>
    </xdr:from>
    <xdr:to>
      <xdr:col>107</xdr:col>
      <xdr:colOff>50800</xdr:colOff>
      <xdr:row>85</xdr:row>
      <xdr:rowOff>81535</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9545300" y="14654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30735</xdr:rowOff>
    </xdr:from>
    <xdr:to>
      <xdr:col>98</xdr:col>
      <xdr:colOff>38100</xdr:colOff>
      <xdr:row>85</xdr:row>
      <xdr:rowOff>132335</xdr:rowOff>
    </xdr:to>
    <xdr:sp macro="" textlink="">
      <xdr:nvSpPr>
        <xdr:cNvPr id="636" name="楕円 635">
          <a:extLst>
            <a:ext uri="{FF2B5EF4-FFF2-40B4-BE49-F238E27FC236}">
              <a16:creationId xmlns:a16="http://schemas.microsoft.com/office/drawing/2014/main" id="{00000000-0008-0000-0200-00007C020000}"/>
            </a:ext>
          </a:extLst>
        </xdr:cNvPr>
        <xdr:cNvSpPr/>
      </xdr:nvSpPr>
      <xdr:spPr>
        <a:xfrm>
          <a:off x="18605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81535</xdr:rowOff>
    </xdr:from>
    <xdr:to>
      <xdr:col>102</xdr:col>
      <xdr:colOff>114300</xdr:colOff>
      <xdr:row>85</xdr:row>
      <xdr:rowOff>81535</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8656300" y="14654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27703</xdr:rowOff>
    </xdr:from>
    <xdr:ext cx="469744" cy="259045"/>
    <xdr:sp macro="" textlink="">
      <xdr:nvSpPr>
        <xdr:cNvPr id="638" name="n_1aveValue【消防施設】&#10;一人当たり面積">
          <a:extLst>
            <a:ext uri="{FF2B5EF4-FFF2-40B4-BE49-F238E27FC236}">
              <a16:creationId xmlns:a16="http://schemas.microsoft.com/office/drawing/2014/main" id="{00000000-0008-0000-0200-00007E020000}"/>
            </a:ext>
          </a:extLst>
        </xdr:cNvPr>
        <xdr:cNvSpPr txBox="1"/>
      </xdr:nvSpPr>
      <xdr:spPr>
        <a:xfrm>
          <a:off x="21075727" y="1425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123714</xdr:rowOff>
    </xdr:from>
    <xdr:ext cx="469744" cy="259045"/>
    <xdr:sp macro="" textlink="">
      <xdr:nvSpPr>
        <xdr:cNvPr id="639" name="n_2aveValue【消防施設】&#10;一人当たり面積">
          <a:extLst>
            <a:ext uri="{FF2B5EF4-FFF2-40B4-BE49-F238E27FC236}">
              <a16:creationId xmlns:a16="http://schemas.microsoft.com/office/drawing/2014/main" id="{00000000-0008-0000-0200-00007F020000}"/>
            </a:ext>
          </a:extLst>
        </xdr:cNvPr>
        <xdr:cNvSpPr txBox="1"/>
      </xdr:nvSpPr>
      <xdr:spPr>
        <a:xfrm>
          <a:off x="20199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162577</xdr:rowOff>
    </xdr:from>
    <xdr:ext cx="469744" cy="259045"/>
    <xdr:sp macro="" textlink="">
      <xdr:nvSpPr>
        <xdr:cNvPr id="640" name="n_3aveValue【消防施設】&#10;一人当たり面積">
          <a:extLst>
            <a:ext uri="{FF2B5EF4-FFF2-40B4-BE49-F238E27FC236}">
              <a16:creationId xmlns:a16="http://schemas.microsoft.com/office/drawing/2014/main" id="{00000000-0008-0000-0200-000080020000}"/>
            </a:ext>
          </a:extLst>
        </xdr:cNvPr>
        <xdr:cNvSpPr txBox="1"/>
      </xdr:nvSpPr>
      <xdr:spPr>
        <a:xfrm>
          <a:off x="19310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2557</xdr:rowOff>
    </xdr:from>
    <xdr:ext cx="469744" cy="259045"/>
    <xdr:sp macro="" textlink="">
      <xdr:nvSpPr>
        <xdr:cNvPr id="641" name="n_4aveValue【消防施設】&#10;一人当たり面積">
          <a:extLst>
            <a:ext uri="{FF2B5EF4-FFF2-40B4-BE49-F238E27FC236}">
              <a16:creationId xmlns:a16="http://schemas.microsoft.com/office/drawing/2014/main" id="{00000000-0008-0000-0200-000081020000}"/>
            </a:ext>
          </a:extLst>
        </xdr:cNvPr>
        <xdr:cNvSpPr txBox="1"/>
      </xdr:nvSpPr>
      <xdr:spPr>
        <a:xfrm>
          <a:off x="18421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123462</xdr:rowOff>
    </xdr:from>
    <xdr:ext cx="469744" cy="259045"/>
    <xdr:sp macro="" textlink="">
      <xdr:nvSpPr>
        <xdr:cNvPr id="642" name="n_1mainValue【消防施設】&#10;一人当たり面積">
          <a:extLst>
            <a:ext uri="{FF2B5EF4-FFF2-40B4-BE49-F238E27FC236}">
              <a16:creationId xmlns:a16="http://schemas.microsoft.com/office/drawing/2014/main" id="{00000000-0008-0000-0200-000082020000}"/>
            </a:ext>
          </a:extLst>
        </xdr:cNvPr>
        <xdr:cNvSpPr txBox="1"/>
      </xdr:nvSpPr>
      <xdr:spPr>
        <a:xfrm>
          <a:off x="210757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123462</xdr:rowOff>
    </xdr:from>
    <xdr:ext cx="469744" cy="259045"/>
    <xdr:sp macro="" textlink="">
      <xdr:nvSpPr>
        <xdr:cNvPr id="643" name="n_2mainValue【消防施設】&#10;一人当たり面積">
          <a:extLst>
            <a:ext uri="{FF2B5EF4-FFF2-40B4-BE49-F238E27FC236}">
              <a16:creationId xmlns:a16="http://schemas.microsoft.com/office/drawing/2014/main" id="{00000000-0008-0000-0200-000083020000}"/>
            </a:ext>
          </a:extLst>
        </xdr:cNvPr>
        <xdr:cNvSpPr txBox="1"/>
      </xdr:nvSpPr>
      <xdr:spPr>
        <a:xfrm>
          <a:off x="20199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123462</xdr:rowOff>
    </xdr:from>
    <xdr:ext cx="469744" cy="259045"/>
    <xdr:sp macro="" textlink="">
      <xdr:nvSpPr>
        <xdr:cNvPr id="644" name="n_3mainValue【消防施設】&#10;一人当たり面積">
          <a:extLst>
            <a:ext uri="{FF2B5EF4-FFF2-40B4-BE49-F238E27FC236}">
              <a16:creationId xmlns:a16="http://schemas.microsoft.com/office/drawing/2014/main" id="{00000000-0008-0000-0200-000084020000}"/>
            </a:ext>
          </a:extLst>
        </xdr:cNvPr>
        <xdr:cNvSpPr txBox="1"/>
      </xdr:nvSpPr>
      <xdr:spPr>
        <a:xfrm>
          <a:off x="19310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123462</xdr:rowOff>
    </xdr:from>
    <xdr:ext cx="469744" cy="259045"/>
    <xdr:sp macro="" textlink="">
      <xdr:nvSpPr>
        <xdr:cNvPr id="645" name="n_4mainValue【消防施設】&#10;一人当たり面積">
          <a:extLst>
            <a:ext uri="{FF2B5EF4-FFF2-40B4-BE49-F238E27FC236}">
              <a16:creationId xmlns:a16="http://schemas.microsoft.com/office/drawing/2014/main" id="{00000000-0008-0000-0200-000085020000}"/>
            </a:ext>
          </a:extLst>
        </xdr:cNvPr>
        <xdr:cNvSpPr txBox="1"/>
      </xdr:nvSpPr>
      <xdr:spPr>
        <a:xfrm>
          <a:off x="18421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6" name="正方形/長方形 645">
          <a:extLst>
            <a:ext uri="{FF2B5EF4-FFF2-40B4-BE49-F238E27FC236}">
              <a16:creationId xmlns:a16="http://schemas.microsoft.com/office/drawing/2014/main" id="{00000000-0008-0000-0200-000086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7" name="正方形/長方形 646">
          <a:extLst>
            <a:ext uri="{FF2B5EF4-FFF2-40B4-BE49-F238E27FC236}">
              <a16:creationId xmlns:a16="http://schemas.microsoft.com/office/drawing/2014/main" id="{00000000-0008-0000-0200-000087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8" name="正方形/長方形 647">
          <a:extLst>
            <a:ext uri="{FF2B5EF4-FFF2-40B4-BE49-F238E27FC236}">
              <a16:creationId xmlns:a16="http://schemas.microsoft.com/office/drawing/2014/main" id="{00000000-0008-0000-0200-000088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9" name="正方形/長方形 648">
          <a:extLst>
            <a:ext uri="{FF2B5EF4-FFF2-40B4-BE49-F238E27FC236}">
              <a16:creationId xmlns:a16="http://schemas.microsoft.com/office/drawing/2014/main" id="{00000000-0008-0000-0200-000089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0" name="正方形/長方形 649">
          <a:extLst>
            <a:ext uri="{FF2B5EF4-FFF2-40B4-BE49-F238E27FC236}">
              <a16:creationId xmlns:a16="http://schemas.microsoft.com/office/drawing/2014/main" id="{00000000-0008-0000-0200-00008A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1" name="正方形/長方形 650">
          <a:extLst>
            <a:ext uri="{FF2B5EF4-FFF2-40B4-BE49-F238E27FC236}">
              <a16:creationId xmlns:a16="http://schemas.microsoft.com/office/drawing/2014/main" id="{00000000-0008-0000-0200-00008B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2" name="正方形/長方形 651">
          <a:extLst>
            <a:ext uri="{FF2B5EF4-FFF2-40B4-BE49-F238E27FC236}">
              <a16:creationId xmlns:a16="http://schemas.microsoft.com/office/drawing/2014/main" id="{00000000-0008-0000-0200-00008C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正方形/長方形 652">
          <a:extLst>
            <a:ext uri="{FF2B5EF4-FFF2-40B4-BE49-F238E27FC236}">
              <a16:creationId xmlns:a16="http://schemas.microsoft.com/office/drawing/2014/main" id="{00000000-0008-0000-0200-00008D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0" name="【庁舎】&#10;有形固定資産減価償却率グラフ枠">
          <a:extLst>
            <a:ext uri="{FF2B5EF4-FFF2-40B4-BE49-F238E27FC236}">
              <a16:creationId xmlns:a16="http://schemas.microsoft.com/office/drawing/2014/main" id="{00000000-0008-0000-0200-00009E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4355</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flipV="1">
          <a:off x="16318864" y="17090571"/>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672" name="【庁舎】&#10;有形固定資産減価償却率最小値テキスト">
          <a:extLst>
            <a:ext uri="{FF2B5EF4-FFF2-40B4-BE49-F238E27FC236}">
              <a16:creationId xmlns:a16="http://schemas.microsoft.com/office/drawing/2014/main" id="{00000000-0008-0000-0200-0000A0020000}"/>
            </a:ext>
          </a:extLst>
        </xdr:cNvPr>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674" name="【庁舎】&#10;有形固定資産減価償却率最大値テキスト">
          <a:extLst>
            <a:ext uri="{FF2B5EF4-FFF2-40B4-BE49-F238E27FC236}">
              <a16:creationId xmlns:a16="http://schemas.microsoft.com/office/drawing/2014/main" id="{00000000-0008-0000-0200-0000A2020000}"/>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154050</xdr:rowOff>
    </xdr:from>
    <xdr:ext cx="405111" cy="259045"/>
    <xdr:sp macro="" textlink="">
      <xdr:nvSpPr>
        <xdr:cNvPr id="676" name="【庁舎】&#10;有形固定資産減価償却率平均値テキスト">
          <a:extLst>
            <a:ext uri="{FF2B5EF4-FFF2-40B4-BE49-F238E27FC236}">
              <a16:creationId xmlns:a16="http://schemas.microsoft.com/office/drawing/2014/main" id="{00000000-0008-0000-0200-0000A4020000}"/>
            </a:ext>
          </a:extLst>
        </xdr:cNvPr>
        <xdr:cNvSpPr txBox="1"/>
      </xdr:nvSpPr>
      <xdr:spPr>
        <a:xfrm>
          <a:off x="16357600" y="1781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4173</xdr:rowOff>
    </xdr:from>
    <xdr:to>
      <xdr:col>85</xdr:col>
      <xdr:colOff>177800</xdr:colOff>
      <xdr:row>104</xdr:row>
      <xdr:rowOff>105773</xdr:rowOff>
    </xdr:to>
    <xdr:sp macro="" textlink="">
      <xdr:nvSpPr>
        <xdr:cNvPr id="677" name="フローチャート: 判断 676">
          <a:extLst>
            <a:ext uri="{FF2B5EF4-FFF2-40B4-BE49-F238E27FC236}">
              <a16:creationId xmlns:a16="http://schemas.microsoft.com/office/drawing/2014/main" id="{00000000-0008-0000-0200-0000A5020000}"/>
            </a:ext>
          </a:extLst>
        </xdr:cNvPr>
        <xdr:cNvSpPr/>
      </xdr:nvSpPr>
      <xdr:spPr>
        <a:xfrm>
          <a:off x="162687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678" name="フローチャート: 判断 677">
          <a:extLst>
            <a:ext uri="{FF2B5EF4-FFF2-40B4-BE49-F238E27FC236}">
              <a16:creationId xmlns:a16="http://schemas.microsoft.com/office/drawing/2014/main" id="{00000000-0008-0000-0200-0000A6020000}"/>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679" name="フローチャート: 判断 678">
          <a:extLst>
            <a:ext uri="{FF2B5EF4-FFF2-40B4-BE49-F238E27FC236}">
              <a16:creationId xmlns:a16="http://schemas.microsoft.com/office/drawing/2014/main" id="{00000000-0008-0000-0200-0000A7020000}"/>
            </a:ext>
          </a:extLst>
        </xdr:cNvPr>
        <xdr:cNvSpPr/>
      </xdr:nvSpPr>
      <xdr:spPr>
        <a:xfrm>
          <a:off x="1454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680" name="フローチャート: 判断 679">
          <a:extLst>
            <a:ext uri="{FF2B5EF4-FFF2-40B4-BE49-F238E27FC236}">
              <a16:creationId xmlns:a16="http://schemas.microsoft.com/office/drawing/2014/main" id="{00000000-0008-0000-0200-0000A8020000}"/>
            </a:ext>
          </a:extLst>
        </xdr:cNvPr>
        <xdr:cNvSpPr/>
      </xdr:nvSpPr>
      <xdr:spPr>
        <a:xfrm>
          <a:off x="13652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25400</xdr:rowOff>
    </xdr:from>
    <xdr:to>
      <xdr:col>67</xdr:col>
      <xdr:colOff>101600</xdr:colOff>
      <xdr:row>105</xdr:row>
      <xdr:rowOff>127000</xdr:rowOff>
    </xdr:to>
    <xdr:sp macro="" textlink="">
      <xdr:nvSpPr>
        <xdr:cNvPr id="681" name="フローチャート: 判断 680">
          <a:extLst>
            <a:ext uri="{FF2B5EF4-FFF2-40B4-BE49-F238E27FC236}">
              <a16:creationId xmlns:a16="http://schemas.microsoft.com/office/drawing/2014/main" id="{00000000-0008-0000-0200-0000A9020000}"/>
            </a:ext>
          </a:extLst>
        </xdr:cNvPr>
        <xdr:cNvSpPr/>
      </xdr:nvSpPr>
      <xdr:spPr>
        <a:xfrm>
          <a:off x="12763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33564</xdr:rowOff>
    </xdr:from>
    <xdr:to>
      <xdr:col>85</xdr:col>
      <xdr:colOff>177800</xdr:colOff>
      <xdr:row>102</xdr:row>
      <xdr:rowOff>135164</xdr:rowOff>
    </xdr:to>
    <xdr:sp macro="" textlink="">
      <xdr:nvSpPr>
        <xdr:cNvPr id="687" name="楕円 686">
          <a:extLst>
            <a:ext uri="{FF2B5EF4-FFF2-40B4-BE49-F238E27FC236}">
              <a16:creationId xmlns:a16="http://schemas.microsoft.com/office/drawing/2014/main" id="{00000000-0008-0000-0200-0000AF020000}"/>
            </a:ext>
          </a:extLst>
        </xdr:cNvPr>
        <xdr:cNvSpPr/>
      </xdr:nvSpPr>
      <xdr:spPr>
        <a:xfrm>
          <a:off x="16268700" y="1752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56441</xdr:rowOff>
    </xdr:from>
    <xdr:ext cx="405111" cy="259045"/>
    <xdr:sp macro="" textlink="">
      <xdr:nvSpPr>
        <xdr:cNvPr id="688" name="【庁舎】&#10;有形固定資産減価償却率該当値テキスト">
          <a:extLst>
            <a:ext uri="{FF2B5EF4-FFF2-40B4-BE49-F238E27FC236}">
              <a16:creationId xmlns:a16="http://schemas.microsoft.com/office/drawing/2014/main" id="{00000000-0008-0000-0200-0000B0020000}"/>
            </a:ext>
          </a:extLst>
        </xdr:cNvPr>
        <xdr:cNvSpPr txBox="1"/>
      </xdr:nvSpPr>
      <xdr:spPr>
        <a:xfrm>
          <a:off x="16357600" y="1737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169092</xdr:rowOff>
    </xdr:from>
    <xdr:to>
      <xdr:col>81</xdr:col>
      <xdr:colOff>101600</xdr:colOff>
      <xdr:row>102</xdr:row>
      <xdr:rowOff>99242</xdr:rowOff>
    </xdr:to>
    <xdr:sp macro="" textlink="">
      <xdr:nvSpPr>
        <xdr:cNvPr id="689" name="楕円 688">
          <a:extLst>
            <a:ext uri="{FF2B5EF4-FFF2-40B4-BE49-F238E27FC236}">
              <a16:creationId xmlns:a16="http://schemas.microsoft.com/office/drawing/2014/main" id="{00000000-0008-0000-0200-0000B1020000}"/>
            </a:ext>
          </a:extLst>
        </xdr:cNvPr>
        <xdr:cNvSpPr/>
      </xdr:nvSpPr>
      <xdr:spPr>
        <a:xfrm>
          <a:off x="15430500" y="1748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48442</xdr:rowOff>
    </xdr:from>
    <xdr:to>
      <xdr:col>85</xdr:col>
      <xdr:colOff>127000</xdr:colOff>
      <xdr:row>102</xdr:row>
      <xdr:rowOff>84364</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a:off x="15481300" y="1753634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133169</xdr:rowOff>
    </xdr:from>
    <xdr:to>
      <xdr:col>76</xdr:col>
      <xdr:colOff>165100</xdr:colOff>
      <xdr:row>102</xdr:row>
      <xdr:rowOff>63319</xdr:rowOff>
    </xdr:to>
    <xdr:sp macro="" textlink="">
      <xdr:nvSpPr>
        <xdr:cNvPr id="691" name="楕円 690">
          <a:extLst>
            <a:ext uri="{FF2B5EF4-FFF2-40B4-BE49-F238E27FC236}">
              <a16:creationId xmlns:a16="http://schemas.microsoft.com/office/drawing/2014/main" id="{00000000-0008-0000-0200-0000B3020000}"/>
            </a:ext>
          </a:extLst>
        </xdr:cNvPr>
        <xdr:cNvSpPr/>
      </xdr:nvSpPr>
      <xdr:spPr>
        <a:xfrm>
          <a:off x="14541500" y="1744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12519</xdr:rowOff>
    </xdr:from>
    <xdr:to>
      <xdr:col>81</xdr:col>
      <xdr:colOff>50800</xdr:colOff>
      <xdr:row>102</xdr:row>
      <xdr:rowOff>48442</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a:off x="14592300" y="1750041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126637</xdr:rowOff>
    </xdr:from>
    <xdr:to>
      <xdr:col>72</xdr:col>
      <xdr:colOff>38100</xdr:colOff>
      <xdr:row>102</xdr:row>
      <xdr:rowOff>56787</xdr:rowOff>
    </xdr:to>
    <xdr:sp macro="" textlink="">
      <xdr:nvSpPr>
        <xdr:cNvPr id="693" name="楕円 692">
          <a:extLst>
            <a:ext uri="{FF2B5EF4-FFF2-40B4-BE49-F238E27FC236}">
              <a16:creationId xmlns:a16="http://schemas.microsoft.com/office/drawing/2014/main" id="{00000000-0008-0000-0200-0000B5020000}"/>
            </a:ext>
          </a:extLst>
        </xdr:cNvPr>
        <xdr:cNvSpPr/>
      </xdr:nvSpPr>
      <xdr:spPr>
        <a:xfrm>
          <a:off x="13652500" y="1744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5987</xdr:rowOff>
    </xdr:from>
    <xdr:to>
      <xdr:col>76</xdr:col>
      <xdr:colOff>114300</xdr:colOff>
      <xdr:row>102</xdr:row>
      <xdr:rowOff>12519</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a:off x="13703300" y="1749388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144599</xdr:rowOff>
    </xdr:from>
    <xdr:to>
      <xdr:col>67</xdr:col>
      <xdr:colOff>101600</xdr:colOff>
      <xdr:row>102</xdr:row>
      <xdr:rowOff>74749</xdr:rowOff>
    </xdr:to>
    <xdr:sp macro="" textlink="">
      <xdr:nvSpPr>
        <xdr:cNvPr id="695" name="楕円 694">
          <a:extLst>
            <a:ext uri="{FF2B5EF4-FFF2-40B4-BE49-F238E27FC236}">
              <a16:creationId xmlns:a16="http://schemas.microsoft.com/office/drawing/2014/main" id="{00000000-0008-0000-0200-0000B7020000}"/>
            </a:ext>
          </a:extLst>
        </xdr:cNvPr>
        <xdr:cNvSpPr/>
      </xdr:nvSpPr>
      <xdr:spPr>
        <a:xfrm>
          <a:off x="12763500" y="1746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5987</xdr:rowOff>
    </xdr:from>
    <xdr:to>
      <xdr:col>71</xdr:col>
      <xdr:colOff>177800</xdr:colOff>
      <xdr:row>102</xdr:row>
      <xdr:rowOff>23949</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flipV="1">
          <a:off x="12814300" y="1749388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11991</xdr:rowOff>
    </xdr:from>
    <xdr:ext cx="405111" cy="259045"/>
    <xdr:sp macro="" textlink="">
      <xdr:nvSpPr>
        <xdr:cNvPr id="697" name="n_1aveValue【庁舎】&#10;有形固定資産減価償却率">
          <a:extLst>
            <a:ext uri="{FF2B5EF4-FFF2-40B4-BE49-F238E27FC236}">
              <a16:creationId xmlns:a16="http://schemas.microsoft.com/office/drawing/2014/main" id="{00000000-0008-0000-0200-0000B9020000}"/>
            </a:ext>
          </a:extLst>
        </xdr:cNvPr>
        <xdr:cNvSpPr txBox="1"/>
      </xdr:nvSpPr>
      <xdr:spPr>
        <a:xfrm>
          <a:off x="15266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83838</xdr:rowOff>
    </xdr:from>
    <xdr:ext cx="405111" cy="259045"/>
    <xdr:sp macro="" textlink="">
      <xdr:nvSpPr>
        <xdr:cNvPr id="698" name="n_2aveValue【庁舎】&#10;有形固定資産減価償却率">
          <a:extLst>
            <a:ext uri="{FF2B5EF4-FFF2-40B4-BE49-F238E27FC236}">
              <a16:creationId xmlns:a16="http://schemas.microsoft.com/office/drawing/2014/main" id="{00000000-0008-0000-0200-0000BA020000}"/>
            </a:ext>
          </a:extLst>
        </xdr:cNvPr>
        <xdr:cNvSpPr txBox="1"/>
      </xdr:nvSpPr>
      <xdr:spPr>
        <a:xfrm>
          <a:off x="14389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119759</xdr:rowOff>
    </xdr:from>
    <xdr:ext cx="405111" cy="259045"/>
    <xdr:sp macro="" textlink="">
      <xdr:nvSpPr>
        <xdr:cNvPr id="699" name="n_3aveValue【庁舎】&#10;有形固定資産減価償却率">
          <a:extLst>
            <a:ext uri="{FF2B5EF4-FFF2-40B4-BE49-F238E27FC236}">
              <a16:creationId xmlns:a16="http://schemas.microsoft.com/office/drawing/2014/main" id="{00000000-0008-0000-0200-0000BB020000}"/>
            </a:ext>
          </a:extLst>
        </xdr:cNvPr>
        <xdr:cNvSpPr txBox="1"/>
      </xdr:nvSpPr>
      <xdr:spPr>
        <a:xfrm>
          <a:off x="13500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118127</xdr:rowOff>
    </xdr:from>
    <xdr:ext cx="405111" cy="259045"/>
    <xdr:sp macro="" textlink="">
      <xdr:nvSpPr>
        <xdr:cNvPr id="700" name="n_4aveValue【庁舎】&#10;有形固定資産減価償却率">
          <a:extLst>
            <a:ext uri="{FF2B5EF4-FFF2-40B4-BE49-F238E27FC236}">
              <a16:creationId xmlns:a16="http://schemas.microsoft.com/office/drawing/2014/main" id="{00000000-0008-0000-0200-0000BC020000}"/>
            </a:ext>
          </a:extLst>
        </xdr:cNvPr>
        <xdr:cNvSpPr txBox="1"/>
      </xdr:nvSpPr>
      <xdr:spPr>
        <a:xfrm>
          <a:off x="12611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115769</xdr:rowOff>
    </xdr:from>
    <xdr:ext cx="405111" cy="259045"/>
    <xdr:sp macro="" textlink="">
      <xdr:nvSpPr>
        <xdr:cNvPr id="701" name="n_1mainValue【庁舎】&#10;有形固定資産減価償却率">
          <a:extLst>
            <a:ext uri="{FF2B5EF4-FFF2-40B4-BE49-F238E27FC236}">
              <a16:creationId xmlns:a16="http://schemas.microsoft.com/office/drawing/2014/main" id="{00000000-0008-0000-0200-0000BD020000}"/>
            </a:ext>
          </a:extLst>
        </xdr:cNvPr>
        <xdr:cNvSpPr txBox="1"/>
      </xdr:nvSpPr>
      <xdr:spPr>
        <a:xfrm>
          <a:off x="15266044" y="17260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79846</xdr:rowOff>
    </xdr:from>
    <xdr:ext cx="405111" cy="259045"/>
    <xdr:sp macro="" textlink="">
      <xdr:nvSpPr>
        <xdr:cNvPr id="702" name="n_2mainValue【庁舎】&#10;有形固定資産減価償却率">
          <a:extLst>
            <a:ext uri="{FF2B5EF4-FFF2-40B4-BE49-F238E27FC236}">
              <a16:creationId xmlns:a16="http://schemas.microsoft.com/office/drawing/2014/main" id="{00000000-0008-0000-0200-0000BE020000}"/>
            </a:ext>
          </a:extLst>
        </xdr:cNvPr>
        <xdr:cNvSpPr txBox="1"/>
      </xdr:nvSpPr>
      <xdr:spPr>
        <a:xfrm>
          <a:off x="14389744" y="17224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73314</xdr:rowOff>
    </xdr:from>
    <xdr:ext cx="405111" cy="259045"/>
    <xdr:sp macro="" textlink="">
      <xdr:nvSpPr>
        <xdr:cNvPr id="703" name="n_3mainValue【庁舎】&#10;有形固定資産減価償却率">
          <a:extLst>
            <a:ext uri="{FF2B5EF4-FFF2-40B4-BE49-F238E27FC236}">
              <a16:creationId xmlns:a16="http://schemas.microsoft.com/office/drawing/2014/main" id="{00000000-0008-0000-0200-0000BF020000}"/>
            </a:ext>
          </a:extLst>
        </xdr:cNvPr>
        <xdr:cNvSpPr txBox="1"/>
      </xdr:nvSpPr>
      <xdr:spPr>
        <a:xfrm>
          <a:off x="13500744" y="1721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91276</xdr:rowOff>
    </xdr:from>
    <xdr:ext cx="405111" cy="259045"/>
    <xdr:sp macro="" textlink="">
      <xdr:nvSpPr>
        <xdr:cNvPr id="704" name="n_4mainValue【庁舎】&#10;有形固定資産減価償却率">
          <a:extLst>
            <a:ext uri="{FF2B5EF4-FFF2-40B4-BE49-F238E27FC236}">
              <a16:creationId xmlns:a16="http://schemas.microsoft.com/office/drawing/2014/main" id="{00000000-0008-0000-0200-0000C0020000}"/>
            </a:ext>
          </a:extLst>
        </xdr:cNvPr>
        <xdr:cNvSpPr txBox="1"/>
      </xdr:nvSpPr>
      <xdr:spPr>
        <a:xfrm>
          <a:off x="12611744" y="1723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a:extLst>
            <a:ext uri="{FF2B5EF4-FFF2-40B4-BE49-F238E27FC236}">
              <a16:creationId xmlns:a16="http://schemas.microsoft.com/office/drawing/2014/main" id="{00000000-0008-0000-0200-0000C1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a:extLst>
            <a:ext uri="{FF2B5EF4-FFF2-40B4-BE49-F238E27FC236}">
              <a16:creationId xmlns:a16="http://schemas.microsoft.com/office/drawing/2014/main" id="{00000000-0008-0000-0200-0000C2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a:extLst>
            <a:ext uri="{FF2B5EF4-FFF2-40B4-BE49-F238E27FC236}">
              <a16:creationId xmlns:a16="http://schemas.microsoft.com/office/drawing/2014/main" id="{00000000-0008-0000-0200-0000C3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a:extLst>
            <a:ext uri="{FF2B5EF4-FFF2-40B4-BE49-F238E27FC236}">
              <a16:creationId xmlns:a16="http://schemas.microsoft.com/office/drawing/2014/main" id="{00000000-0008-0000-0200-0000C4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a:extLst>
            <a:ext uri="{FF2B5EF4-FFF2-40B4-BE49-F238E27FC236}">
              <a16:creationId xmlns:a16="http://schemas.microsoft.com/office/drawing/2014/main" id="{00000000-0008-0000-0200-0000C5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a:extLst>
            <a:ext uri="{FF2B5EF4-FFF2-40B4-BE49-F238E27FC236}">
              <a16:creationId xmlns:a16="http://schemas.microsoft.com/office/drawing/2014/main" id="{00000000-0008-0000-0200-0000C6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a:extLst>
            <a:ext uri="{FF2B5EF4-FFF2-40B4-BE49-F238E27FC236}">
              <a16:creationId xmlns:a16="http://schemas.microsoft.com/office/drawing/2014/main" id="{00000000-0008-0000-0200-0000C7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a:extLst>
            <a:ext uri="{FF2B5EF4-FFF2-40B4-BE49-F238E27FC236}">
              <a16:creationId xmlns:a16="http://schemas.microsoft.com/office/drawing/2014/main" id="{00000000-0008-0000-0200-0000C8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a:extLst>
            <a:ext uri="{FF2B5EF4-FFF2-40B4-BE49-F238E27FC236}">
              <a16:creationId xmlns:a16="http://schemas.microsoft.com/office/drawing/2014/main" id="{00000000-0008-0000-0200-0000C9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9" name="【庁舎】&#10;一人当たり面積グラフ枠">
          <a:extLst>
            <a:ext uri="{FF2B5EF4-FFF2-40B4-BE49-F238E27FC236}">
              <a16:creationId xmlns:a16="http://schemas.microsoft.com/office/drawing/2014/main" id="{00000000-0008-0000-0200-0000D9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2721</xdr:rowOff>
    </xdr:from>
    <xdr:to>
      <xdr:col>116</xdr:col>
      <xdr:colOff>62864</xdr:colOff>
      <xdr:row>107</xdr:row>
      <xdr:rowOff>161108</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flipV="1">
          <a:off x="22160864" y="17147721"/>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731" name="【庁舎】&#10;一人当たり面積最小値テキスト">
          <a:extLst>
            <a:ext uri="{FF2B5EF4-FFF2-40B4-BE49-F238E27FC236}">
              <a16:creationId xmlns:a16="http://schemas.microsoft.com/office/drawing/2014/main" id="{00000000-0008-0000-0200-0000DB020000}"/>
            </a:ext>
          </a:extLst>
        </xdr:cNvPr>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120848</xdr:rowOff>
    </xdr:from>
    <xdr:ext cx="469744" cy="259045"/>
    <xdr:sp macro="" textlink="">
      <xdr:nvSpPr>
        <xdr:cNvPr id="733" name="【庁舎】&#10;一人当たり面積最大値テキスト">
          <a:extLst>
            <a:ext uri="{FF2B5EF4-FFF2-40B4-BE49-F238E27FC236}">
              <a16:creationId xmlns:a16="http://schemas.microsoft.com/office/drawing/2014/main" id="{00000000-0008-0000-0200-0000DD020000}"/>
            </a:ext>
          </a:extLst>
        </xdr:cNvPr>
        <xdr:cNvSpPr txBox="1"/>
      </xdr:nvSpPr>
      <xdr:spPr>
        <a:xfrm>
          <a:off x="22199600" y="1692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2721</xdr:rowOff>
    </xdr:from>
    <xdr:to>
      <xdr:col>116</xdr:col>
      <xdr:colOff>152400</xdr:colOff>
      <xdr:row>100</xdr:row>
      <xdr:rowOff>2721</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a:off x="22072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146248</xdr:rowOff>
    </xdr:from>
    <xdr:ext cx="469744" cy="259045"/>
    <xdr:sp macro="" textlink="">
      <xdr:nvSpPr>
        <xdr:cNvPr id="735" name="【庁舎】&#10;一人当たり面積平均値テキスト">
          <a:extLst>
            <a:ext uri="{FF2B5EF4-FFF2-40B4-BE49-F238E27FC236}">
              <a16:creationId xmlns:a16="http://schemas.microsoft.com/office/drawing/2014/main" id="{00000000-0008-0000-0200-0000DF020000}"/>
            </a:ext>
          </a:extLst>
        </xdr:cNvPr>
        <xdr:cNvSpPr txBox="1"/>
      </xdr:nvSpPr>
      <xdr:spPr>
        <a:xfrm>
          <a:off x="22199600" y="17977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736" name="フローチャート: 判断 735">
          <a:extLst>
            <a:ext uri="{FF2B5EF4-FFF2-40B4-BE49-F238E27FC236}">
              <a16:creationId xmlns:a16="http://schemas.microsoft.com/office/drawing/2014/main" id="{00000000-0008-0000-0200-0000E0020000}"/>
            </a:ext>
          </a:extLst>
        </xdr:cNvPr>
        <xdr:cNvSpPr/>
      </xdr:nvSpPr>
      <xdr:spPr>
        <a:xfrm>
          <a:off x="22110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108676</xdr:rowOff>
    </xdr:from>
    <xdr:to>
      <xdr:col>112</xdr:col>
      <xdr:colOff>38100</xdr:colOff>
      <xdr:row>106</xdr:row>
      <xdr:rowOff>38826</xdr:rowOff>
    </xdr:to>
    <xdr:sp macro="" textlink="">
      <xdr:nvSpPr>
        <xdr:cNvPr id="737" name="フローチャート: 判断 736">
          <a:extLst>
            <a:ext uri="{FF2B5EF4-FFF2-40B4-BE49-F238E27FC236}">
              <a16:creationId xmlns:a16="http://schemas.microsoft.com/office/drawing/2014/main" id="{00000000-0008-0000-0200-0000E1020000}"/>
            </a:ext>
          </a:extLst>
        </xdr:cNvPr>
        <xdr:cNvSpPr/>
      </xdr:nvSpPr>
      <xdr:spPr>
        <a:xfrm>
          <a:off x="21272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738" name="フローチャート: 判断 737">
          <a:extLst>
            <a:ext uri="{FF2B5EF4-FFF2-40B4-BE49-F238E27FC236}">
              <a16:creationId xmlns:a16="http://schemas.microsoft.com/office/drawing/2014/main" id="{00000000-0008-0000-0200-0000E2020000}"/>
            </a:ext>
          </a:extLst>
        </xdr:cNvPr>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125005</xdr:rowOff>
    </xdr:from>
    <xdr:to>
      <xdr:col>102</xdr:col>
      <xdr:colOff>165100</xdr:colOff>
      <xdr:row>106</xdr:row>
      <xdr:rowOff>55155</xdr:rowOff>
    </xdr:to>
    <xdr:sp macro="" textlink="">
      <xdr:nvSpPr>
        <xdr:cNvPr id="739" name="フローチャート: 判断 738">
          <a:extLst>
            <a:ext uri="{FF2B5EF4-FFF2-40B4-BE49-F238E27FC236}">
              <a16:creationId xmlns:a16="http://schemas.microsoft.com/office/drawing/2014/main" id="{00000000-0008-0000-0200-0000E3020000}"/>
            </a:ext>
          </a:extLst>
        </xdr:cNvPr>
        <xdr:cNvSpPr/>
      </xdr:nvSpPr>
      <xdr:spPr>
        <a:xfrm>
          <a:off x="19494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121738</xdr:rowOff>
    </xdr:from>
    <xdr:to>
      <xdr:col>98</xdr:col>
      <xdr:colOff>38100</xdr:colOff>
      <xdr:row>106</xdr:row>
      <xdr:rowOff>51888</xdr:rowOff>
    </xdr:to>
    <xdr:sp macro="" textlink="">
      <xdr:nvSpPr>
        <xdr:cNvPr id="740" name="フローチャート: 判断 739">
          <a:extLst>
            <a:ext uri="{FF2B5EF4-FFF2-40B4-BE49-F238E27FC236}">
              <a16:creationId xmlns:a16="http://schemas.microsoft.com/office/drawing/2014/main" id="{00000000-0008-0000-0200-0000E4020000}"/>
            </a:ext>
          </a:extLst>
        </xdr:cNvPr>
        <xdr:cNvSpPr/>
      </xdr:nvSpPr>
      <xdr:spPr>
        <a:xfrm>
          <a:off x="18605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103777</xdr:rowOff>
    </xdr:from>
    <xdr:to>
      <xdr:col>116</xdr:col>
      <xdr:colOff>114300</xdr:colOff>
      <xdr:row>107</xdr:row>
      <xdr:rowOff>33927</xdr:rowOff>
    </xdr:to>
    <xdr:sp macro="" textlink="">
      <xdr:nvSpPr>
        <xdr:cNvPr id="746" name="楕円 745">
          <a:extLst>
            <a:ext uri="{FF2B5EF4-FFF2-40B4-BE49-F238E27FC236}">
              <a16:creationId xmlns:a16="http://schemas.microsoft.com/office/drawing/2014/main" id="{00000000-0008-0000-0200-0000EA020000}"/>
            </a:ext>
          </a:extLst>
        </xdr:cNvPr>
        <xdr:cNvSpPr/>
      </xdr:nvSpPr>
      <xdr:spPr>
        <a:xfrm>
          <a:off x="221107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82204</xdr:rowOff>
    </xdr:from>
    <xdr:ext cx="469744" cy="259045"/>
    <xdr:sp macro="" textlink="">
      <xdr:nvSpPr>
        <xdr:cNvPr id="747" name="【庁舎】&#10;一人当たり面積該当値テキスト">
          <a:extLst>
            <a:ext uri="{FF2B5EF4-FFF2-40B4-BE49-F238E27FC236}">
              <a16:creationId xmlns:a16="http://schemas.microsoft.com/office/drawing/2014/main" id="{00000000-0008-0000-0200-0000EB020000}"/>
            </a:ext>
          </a:extLst>
        </xdr:cNvPr>
        <xdr:cNvSpPr txBox="1"/>
      </xdr:nvSpPr>
      <xdr:spPr>
        <a:xfrm>
          <a:off x="22199600" y="1825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105411</xdr:rowOff>
    </xdr:from>
    <xdr:to>
      <xdr:col>112</xdr:col>
      <xdr:colOff>38100</xdr:colOff>
      <xdr:row>107</xdr:row>
      <xdr:rowOff>35561</xdr:rowOff>
    </xdr:to>
    <xdr:sp macro="" textlink="">
      <xdr:nvSpPr>
        <xdr:cNvPr id="748" name="楕円 747">
          <a:extLst>
            <a:ext uri="{FF2B5EF4-FFF2-40B4-BE49-F238E27FC236}">
              <a16:creationId xmlns:a16="http://schemas.microsoft.com/office/drawing/2014/main" id="{00000000-0008-0000-0200-0000EC020000}"/>
            </a:ext>
          </a:extLst>
        </xdr:cNvPr>
        <xdr:cNvSpPr/>
      </xdr:nvSpPr>
      <xdr:spPr>
        <a:xfrm>
          <a:off x="21272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154577</xdr:rowOff>
    </xdr:from>
    <xdr:to>
      <xdr:col>116</xdr:col>
      <xdr:colOff>63500</xdr:colOff>
      <xdr:row>106</xdr:row>
      <xdr:rowOff>156211</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flipV="1">
          <a:off x="21323300" y="18328277"/>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105411</xdr:rowOff>
    </xdr:from>
    <xdr:to>
      <xdr:col>107</xdr:col>
      <xdr:colOff>101600</xdr:colOff>
      <xdr:row>107</xdr:row>
      <xdr:rowOff>35561</xdr:rowOff>
    </xdr:to>
    <xdr:sp macro="" textlink="">
      <xdr:nvSpPr>
        <xdr:cNvPr id="750" name="楕円 749">
          <a:extLst>
            <a:ext uri="{FF2B5EF4-FFF2-40B4-BE49-F238E27FC236}">
              <a16:creationId xmlns:a16="http://schemas.microsoft.com/office/drawing/2014/main" id="{00000000-0008-0000-0200-0000EE020000}"/>
            </a:ext>
          </a:extLst>
        </xdr:cNvPr>
        <xdr:cNvSpPr/>
      </xdr:nvSpPr>
      <xdr:spPr>
        <a:xfrm>
          <a:off x="20383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156211</xdr:rowOff>
    </xdr:from>
    <xdr:to>
      <xdr:col>111</xdr:col>
      <xdr:colOff>177800</xdr:colOff>
      <xdr:row>106</xdr:row>
      <xdr:rowOff>156211</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20434300" y="183299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103777</xdr:rowOff>
    </xdr:from>
    <xdr:to>
      <xdr:col>102</xdr:col>
      <xdr:colOff>165100</xdr:colOff>
      <xdr:row>107</xdr:row>
      <xdr:rowOff>33927</xdr:rowOff>
    </xdr:to>
    <xdr:sp macro="" textlink="">
      <xdr:nvSpPr>
        <xdr:cNvPr id="752" name="楕円 751">
          <a:extLst>
            <a:ext uri="{FF2B5EF4-FFF2-40B4-BE49-F238E27FC236}">
              <a16:creationId xmlns:a16="http://schemas.microsoft.com/office/drawing/2014/main" id="{00000000-0008-0000-0200-0000F0020000}"/>
            </a:ext>
          </a:extLst>
        </xdr:cNvPr>
        <xdr:cNvSpPr/>
      </xdr:nvSpPr>
      <xdr:spPr>
        <a:xfrm>
          <a:off x="194945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154577</xdr:rowOff>
    </xdr:from>
    <xdr:to>
      <xdr:col>107</xdr:col>
      <xdr:colOff>50800</xdr:colOff>
      <xdr:row>106</xdr:row>
      <xdr:rowOff>156211</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9545300" y="18328277"/>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105411</xdr:rowOff>
    </xdr:from>
    <xdr:to>
      <xdr:col>98</xdr:col>
      <xdr:colOff>38100</xdr:colOff>
      <xdr:row>107</xdr:row>
      <xdr:rowOff>35561</xdr:rowOff>
    </xdr:to>
    <xdr:sp macro="" textlink="">
      <xdr:nvSpPr>
        <xdr:cNvPr id="754" name="楕円 753">
          <a:extLst>
            <a:ext uri="{FF2B5EF4-FFF2-40B4-BE49-F238E27FC236}">
              <a16:creationId xmlns:a16="http://schemas.microsoft.com/office/drawing/2014/main" id="{00000000-0008-0000-0200-0000F2020000}"/>
            </a:ext>
          </a:extLst>
        </xdr:cNvPr>
        <xdr:cNvSpPr/>
      </xdr:nvSpPr>
      <xdr:spPr>
        <a:xfrm>
          <a:off x="18605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154577</xdr:rowOff>
    </xdr:from>
    <xdr:to>
      <xdr:col>102</xdr:col>
      <xdr:colOff>114300</xdr:colOff>
      <xdr:row>106</xdr:row>
      <xdr:rowOff>156211</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flipV="1">
          <a:off x="18656300" y="18328277"/>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55353</xdr:rowOff>
    </xdr:from>
    <xdr:ext cx="469744" cy="259045"/>
    <xdr:sp macro="" textlink="">
      <xdr:nvSpPr>
        <xdr:cNvPr id="756" name="n_1aveValue【庁舎】&#10;一人当たり面積">
          <a:extLst>
            <a:ext uri="{FF2B5EF4-FFF2-40B4-BE49-F238E27FC236}">
              <a16:creationId xmlns:a16="http://schemas.microsoft.com/office/drawing/2014/main" id="{00000000-0008-0000-0200-0000F4020000}"/>
            </a:ext>
          </a:extLst>
        </xdr:cNvPr>
        <xdr:cNvSpPr txBox="1"/>
      </xdr:nvSpPr>
      <xdr:spPr>
        <a:xfrm>
          <a:off x="210757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48821</xdr:rowOff>
    </xdr:from>
    <xdr:ext cx="469744" cy="259045"/>
    <xdr:sp macro="" textlink="">
      <xdr:nvSpPr>
        <xdr:cNvPr id="757" name="n_2aveValue【庁舎】&#10;一人当たり面積">
          <a:extLst>
            <a:ext uri="{FF2B5EF4-FFF2-40B4-BE49-F238E27FC236}">
              <a16:creationId xmlns:a16="http://schemas.microsoft.com/office/drawing/2014/main" id="{00000000-0008-0000-0200-0000F5020000}"/>
            </a:ext>
          </a:extLst>
        </xdr:cNvPr>
        <xdr:cNvSpPr txBox="1"/>
      </xdr:nvSpPr>
      <xdr:spPr>
        <a:xfrm>
          <a:off x="20199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71682</xdr:rowOff>
    </xdr:from>
    <xdr:ext cx="469744" cy="259045"/>
    <xdr:sp macro="" textlink="">
      <xdr:nvSpPr>
        <xdr:cNvPr id="758" name="n_3aveValue【庁舎】&#10;一人当たり面積">
          <a:extLst>
            <a:ext uri="{FF2B5EF4-FFF2-40B4-BE49-F238E27FC236}">
              <a16:creationId xmlns:a16="http://schemas.microsoft.com/office/drawing/2014/main" id="{00000000-0008-0000-0200-0000F6020000}"/>
            </a:ext>
          </a:extLst>
        </xdr:cNvPr>
        <xdr:cNvSpPr txBox="1"/>
      </xdr:nvSpPr>
      <xdr:spPr>
        <a:xfrm>
          <a:off x="19310427" y="1790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68415</xdr:rowOff>
    </xdr:from>
    <xdr:ext cx="469744" cy="259045"/>
    <xdr:sp macro="" textlink="">
      <xdr:nvSpPr>
        <xdr:cNvPr id="759" name="n_4aveValue【庁舎】&#10;一人当たり面積">
          <a:extLst>
            <a:ext uri="{FF2B5EF4-FFF2-40B4-BE49-F238E27FC236}">
              <a16:creationId xmlns:a16="http://schemas.microsoft.com/office/drawing/2014/main" id="{00000000-0008-0000-0200-0000F7020000}"/>
            </a:ext>
          </a:extLst>
        </xdr:cNvPr>
        <xdr:cNvSpPr txBox="1"/>
      </xdr:nvSpPr>
      <xdr:spPr>
        <a:xfrm>
          <a:off x="18421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26688</xdr:rowOff>
    </xdr:from>
    <xdr:ext cx="469744" cy="259045"/>
    <xdr:sp macro="" textlink="">
      <xdr:nvSpPr>
        <xdr:cNvPr id="760" name="n_1mainValue【庁舎】&#10;一人当たり面積">
          <a:extLst>
            <a:ext uri="{FF2B5EF4-FFF2-40B4-BE49-F238E27FC236}">
              <a16:creationId xmlns:a16="http://schemas.microsoft.com/office/drawing/2014/main" id="{00000000-0008-0000-0200-0000F8020000}"/>
            </a:ext>
          </a:extLst>
        </xdr:cNvPr>
        <xdr:cNvSpPr txBox="1"/>
      </xdr:nvSpPr>
      <xdr:spPr>
        <a:xfrm>
          <a:off x="210757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26688</xdr:rowOff>
    </xdr:from>
    <xdr:ext cx="469744" cy="259045"/>
    <xdr:sp macro="" textlink="">
      <xdr:nvSpPr>
        <xdr:cNvPr id="761" name="n_2mainValue【庁舎】&#10;一人当たり面積">
          <a:extLst>
            <a:ext uri="{FF2B5EF4-FFF2-40B4-BE49-F238E27FC236}">
              <a16:creationId xmlns:a16="http://schemas.microsoft.com/office/drawing/2014/main" id="{00000000-0008-0000-0200-0000F9020000}"/>
            </a:ext>
          </a:extLst>
        </xdr:cNvPr>
        <xdr:cNvSpPr txBox="1"/>
      </xdr:nvSpPr>
      <xdr:spPr>
        <a:xfrm>
          <a:off x="201994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25054</xdr:rowOff>
    </xdr:from>
    <xdr:ext cx="469744" cy="259045"/>
    <xdr:sp macro="" textlink="">
      <xdr:nvSpPr>
        <xdr:cNvPr id="762" name="n_3mainValue【庁舎】&#10;一人当たり面積">
          <a:extLst>
            <a:ext uri="{FF2B5EF4-FFF2-40B4-BE49-F238E27FC236}">
              <a16:creationId xmlns:a16="http://schemas.microsoft.com/office/drawing/2014/main" id="{00000000-0008-0000-0200-0000FA020000}"/>
            </a:ext>
          </a:extLst>
        </xdr:cNvPr>
        <xdr:cNvSpPr txBox="1"/>
      </xdr:nvSpPr>
      <xdr:spPr>
        <a:xfrm>
          <a:off x="193104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26688</xdr:rowOff>
    </xdr:from>
    <xdr:ext cx="469744" cy="259045"/>
    <xdr:sp macro="" textlink="">
      <xdr:nvSpPr>
        <xdr:cNvPr id="763" name="n_4mainValue【庁舎】&#10;一人当たり面積">
          <a:extLst>
            <a:ext uri="{FF2B5EF4-FFF2-40B4-BE49-F238E27FC236}">
              <a16:creationId xmlns:a16="http://schemas.microsoft.com/office/drawing/2014/main" id="{00000000-0008-0000-0200-0000FB020000}"/>
            </a:ext>
          </a:extLst>
        </xdr:cNvPr>
        <xdr:cNvSpPr txBox="1"/>
      </xdr:nvSpPr>
      <xdr:spPr>
        <a:xfrm>
          <a:off x="184214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4" name="正方形/長方形 763">
          <a:extLst>
            <a:ext uri="{FF2B5EF4-FFF2-40B4-BE49-F238E27FC236}">
              <a16:creationId xmlns:a16="http://schemas.microsoft.com/office/drawing/2014/main" id="{00000000-0008-0000-0200-0000FC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5" name="正方形/長方形 764">
          <a:extLst>
            <a:ext uri="{FF2B5EF4-FFF2-40B4-BE49-F238E27FC236}">
              <a16:creationId xmlns:a16="http://schemas.microsoft.com/office/drawing/2014/main" id="{00000000-0008-0000-0200-0000FD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6" name="テキスト ボックス 765">
          <a:extLst>
            <a:ext uri="{FF2B5EF4-FFF2-40B4-BE49-F238E27FC236}">
              <a16:creationId xmlns:a16="http://schemas.microsoft.com/office/drawing/2014/main" id="{00000000-0008-0000-0200-0000FE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人当たりの保有量も少なく、減価償却率も類似団体よりも高い傾向にある</a:t>
          </a:r>
          <a:r>
            <a:rPr kumimoji="1" lang="ja-JP" altLang="en-US" sz="1100">
              <a:solidFill>
                <a:schemeClr val="dk1"/>
              </a:solidFill>
              <a:effectLst/>
              <a:latin typeface="+mn-lt"/>
              <a:ea typeface="+mn-ea"/>
              <a:cs typeface="+mn-cs"/>
            </a:rPr>
            <a:t>ため</a:t>
          </a:r>
          <a:r>
            <a:rPr kumimoji="1" lang="ja-JP" altLang="ja-JP" sz="1100">
              <a:solidFill>
                <a:schemeClr val="tx1"/>
              </a:solidFill>
              <a:effectLst/>
              <a:latin typeface="+mn-lt"/>
              <a:ea typeface="+mn-ea"/>
              <a:cs typeface="+mn-cs"/>
            </a:rPr>
            <a:t>長寿命化計画などを考慮しながら適切な施設マネジメントを行う。</a:t>
          </a:r>
          <a:endParaRPr lang="ja-JP" altLang="ja-JP" sz="140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について、保有量は</a:t>
          </a:r>
          <a:r>
            <a:rPr kumimoji="1" lang="ja-JP" altLang="en-US" sz="1100">
              <a:solidFill>
                <a:schemeClr val="dk1"/>
              </a:solidFill>
              <a:effectLst/>
              <a:latin typeface="+mn-lt"/>
              <a:ea typeface="+mn-ea"/>
              <a:cs typeface="+mn-cs"/>
            </a:rPr>
            <a:t>低く</a:t>
          </a:r>
          <a:r>
            <a:rPr kumimoji="1" lang="ja-JP" altLang="en-US" sz="1100">
              <a:solidFill>
                <a:schemeClr val="tx1"/>
              </a:solidFill>
              <a:effectLst/>
              <a:latin typeface="+mn-lt"/>
              <a:ea typeface="+mn-ea"/>
              <a:cs typeface="+mn-cs"/>
            </a:rPr>
            <a:t>減価償却率は年々増加傾向にある。</a:t>
          </a:r>
          <a:r>
            <a:rPr kumimoji="1" lang="ja-JP" altLang="ja-JP" sz="1100">
              <a:solidFill>
                <a:schemeClr val="dk1"/>
              </a:solidFill>
              <a:effectLst/>
              <a:latin typeface="+mn-lt"/>
              <a:ea typeface="+mn-ea"/>
              <a:cs typeface="+mn-cs"/>
            </a:rPr>
            <a:t>減価償却率が高くならないように</a:t>
          </a:r>
          <a:r>
            <a:rPr kumimoji="1" lang="ja-JP" altLang="en-US" sz="1100">
              <a:solidFill>
                <a:schemeClr val="dk1"/>
              </a:solidFill>
              <a:effectLst/>
              <a:latin typeface="+mn-lt"/>
              <a:ea typeface="+mn-ea"/>
              <a:cs typeface="+mn-cs"/>
            </a:rPr>
            <a:t>施設を</a:t>
          </a:r>
          <a:r>
            <a:rPr kumimoji="1" lang="ja-JP" altLang="ja-JP" sz="1100">
              <a:solidFill>
                <a:schemeClr val="dk1"/>
              </a:solidFill>
              <a:effectLst/>
              <a:latin typeface="+mn-lt"/>
              <a:ea typeface="+mn-ea"/>
              <a:cs typeface="+mn-cs"/>
            </a:rPr>
            <a:t>適切に管理していく。</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市民会館</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について、</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人あたり</a:t>
          </a:r>
          <a:r>
            <a:rPr kumimoji="1" lang="ja-JP" altLang="ja-JP" sz="1100">
              <a:solidFill>
                <a:schemeClr val="dk1"/>
              </a:solidFill>
              <a:effectLst/>
              <a:latin typeface="+mn-lt"/>
              <a:ea typeface="+mn-ea"/>
              <a:cs typeface="+mn-cs"/>
            </a:rPr>
            <a:t>の保有面積も多く老朽化比率も低いことから、施設管理状況としては問題ないが、今後</a:t>
          </a:r>
          <a:r>
            <a:rPr kumimoji="1" lang="ja-JP" altLang="en-US" sz="1100">
              <a:solidFill>
                <a:schemeClr val="dk1"/>
              </a:solidFill>
              <a:effectLst/>
              <a:latin typeface="+mn-lt"/>
              <a:ea typeface="+mn-ea"/>
              <a:cs typeface="+mn-cs"/>
            </a:rPr>
            <a:t>も人口減少を見据えたうえで</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施設を適切に管理していく。</a:t>
          </a:r>
          <a:endParaRPr lang="ja-JP" altLang="ja-JP">
            <a:effectLst/>
          </a:endParaRP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について、</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人あたりの保有面積は少ないが、減価償却率は類似団体と比較し低い傾向である。しかし減価償却率については年々増加傾向であることから長寿命化計画などを考慮しながら適切な施設マネジメントを行う。</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体育館・プール</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について、減価償却率は年々増加傾向であり１人あたりの面積についても類似団体と比較し低い水準である。宇多津町民体育館については老朽化が進んでいるため</a:t>
          </a:r>
          <a:r>
            <a:rPr kumimoji="1" lang="ja-JP" altLang="ja-JP" sz="1100">
              <a:solidFill>
                <a:schemeClr val="dk1"/>
              </a:solidFill>
              <a:effectLst/>
              <a:latin typeface="+mn-lt"/>
              <a:ea typeface="+mn-ea"/>
              <a:cs typeface="+mn-cs"/>
            </a:rPr>
            <a:t>長寿命化計画などを考慮しながら適切な施設マネジメントを行う。</a:t>
          </a:r>
          <a:endParaRPr lang="ja-JP" altLang="ja-JP">
            <a:effectLst/>
          </a:endParaRPr>
        </a:p>
        <a:p>
          <a:endParaRPr kumimoji="1" lang="en-US" altLang="ja-JP" sz="1100">
            <a:solidFill>
              <a:srgbClr val="FF0000"/>
            </a:solidFill>
            <a:effectLst/>
            <a:latin typeface="+mn-lt"/>
            <a:ea typeface="+mn-ea"/>
            <a:cs typeface="+mn-cs"/>
          </a:endParaRPr>
        </a:p>
        <a:p>
          <a:r>
            <a:rPr kumimoji="1" lang="ja-JP" altLang="en-US" sz="1100">
              <a:solidFill>
                <a:schemeClr val="dk1"/>
              </a:solidFill>
              <a:effectLst/>
              <a:latin typeface="+mn-lt"/>
              <a:ea typeface="+mn-ea"/>
              <a:cs typeface="+mn-cs"/>
            </a:rPr>
            <a:t>　　　　　　　　　　　　　　　　　　　　　　　　　　　　　　　　　　　　　　　　　　　　　　　　　　　　　　　　　　　　　　　　　　</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32068;&#32340;&#20849;&#26377;/01.&#32207;&#21209;&#35506;/01.&#20154;&#20107;&#36001;&#25919;&#12464;&#12523;&#12540;&#12503;/05.&#36001;&#25919;&#65308;&#35519;&#26619;&#31561;&#65310;/13&#36001;&#25919;&#29366;&#27841;&#36039;&#26009;&#38598;/&#20196;&#21644;&#65299;&#24180;&#24230;&#27770;&#31639;/03&#12288;&#25552;&#20986;&#65288;&#65298;&#22238;&#30446;&#65289;/&#12304;&#36001;&#25919;&#29366;&#27841;&#36039;&#26009;&#38598;&#12305;_373869_&#23431;&#22810;&#27941;&#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16.600000000000001</v>
          </cell>
          <cell r="BX51">
            <v>7</v>
          </cell>
          <cell r="CF51">
            <v>13.3</v>
          </cell>
        </row>
        <row r="53">
          <cell r="BP53">
            <v>55.2</v>
          </cell>
          <cell r="BX53">
            <v>55.1</v>
          </cell>
          <cell r="CF53">
            <v>53.9</v>
          </cell>
          <cell r="CN53">
            <v>55.3</v>
          </cell>
          <cell r="CV53">
            <v>56</v>
          </cell>
        </row>
        <row r="55">
          <cell r="AN55" t="str">
            <v>類似団体内平均値</v>
          </cell>
          <cell r="BP55">
            <v>28.5</v>
          </cell>
          <cell r="BX55">
            <v>20.5</v>
          </cell>
          <cell r="CF55">
            <v>21.4</v>
          </cell>
          <cell r="CN55">
            <v>12.8</v>
          </cell>
          <cell r="CV55">
            <v>0</v>
          </cell>
        </row>
        <row r="57">
          <cell r="BP57">
            <v>59.7</v>
          </cell>
          <cell r="BX57">
            <v>60.3</v>
          </cell>
          <cell r="CF57">
            <v>60.5</v>
          </cell>
          <cell r="CN57">
            <v>61.2</v>
          </cell>
          <cell r="CV57">
            <v>62.8</v>
          </cell>
        </row>
        <row r="72">
          <cell r="BP72" t="str">
            <v>H29</v>
          </cell>
          <cell r="BX72" t="str">
            <v>H30</v>
          </cell>
          <cell r="CF72" t="str">
            <v>R01</v>
          </cell>
          <cell r="CN72" t="str">
            <v>R02</v>
          </cell>
          <cell r="CV72" t="str">
            <v>R03</v>
          </cell>
        </row>
        <row r="73">
          <cell r="AN73" t="str">
            <v>当該団体値</v>
          </cell>
          <cell r="BP73">
            <v>16.600000000000001</v>
          </cell>
          <cell r="BX73">
            <v>7</v>
          </cell>
          <cell r="CF73">
            <v>13.3</v>
          </cell>
        </row>
        <row r="75">
          <cell r="BP75">
            <v>4.5999999999999996</v>
          </cell>
          <cell r="BX75">
            <v>4.5999999999999996</v>
          </cell>
          <cell r="CF75">
            <v>5</v>
          </cell>
          <cell r="CN75">
            <v>5.0999999999999996</v>
          </cell>
          <cell r="CV75">
            <v>5.2</v>
          </cell>
        </row>
        <row r="77">
          <cell r="AN77" t="str">
            <v>類似団体内平均値</v>
          </cell>
          <cell r="BP77">
            <v>28.5</v>
          </cell>
          <cell r="BX77">
            <v>20.5</v>
          </cell>
          <cell r="CF77">
            <v>21.4</v>
          </cell>
          <cell r="CN77">
            <v>12.8</v>
          </cell>
          <cell r="CV77">
            <v>0</v>
          </cell>
        </row>
        <row r="79">
          <cell r="BP79">
            <v>8</v>
          </cell>
          <cell r="BX79">
            <v>7.9</v>
          </cell>
          <cell r="CF79">
            <v>7.7</v>
          </cell>
          <cell r="CN79">
            <v>7.3</v>
          </cell>
          <cell r="CV79">
            <v>7.2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79</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80</v>
      </c>
      <c r="C2" s="179"/>
      <c r="D2" s="180"/>
    </row>
    <row r="3" spans="1:119" ht="18.75" customHeight="1" thickBot="1" x14ac:dyDescent="0.2">
      <c r="A3" s="178"/>
      <c r="B3" s="595" t="s">
        <v>81</v>
      </c>
      <c r="C3" s="596"/>
      <c r="D3" s="596"/>
      <c r="E3" s="597"/>
      <c r="F3" s="597"/>
      <c r="G3" s="597"/>
      <c r="H3" s="597"/>
      <c r="I3" s="597"/>
      <c r="J3" s="597"/>
      <c r="K3" s="597"/>
      <c r="L3" s="597" t="s">
        <v>82</v>
      </c>
      <c r="M3" s="597"/>
      <c r="N3" s="597"/>
      <c r="O3" s="597"/>
      <c r="P3" s="597"/>
      <c r="Q3" s="597"/>
      <c r="R3" s="600"/>
      <c r="S3" s="600"/>
      <c r="T3" s="600"/>
      <c r="U3" s="600"/>
      <c r="V3" s="601"/>
      <c r="W3" s="491" t="s">
        <v>83</v>
      </c>
      <c r="X3" s="492"/>
      <c r="Y3" s="492"/>
      <c r="Z3" s="492"/>
      <c r="AA3" s="492"/>
      <c r="AB3" s="596"/>
      <c r="AC3" s="600" t="s">
        <v>84</v>
      </c>
      <c r="AD3" s="492"/>
      <c r="AE3" s="492"/>
      <c r="AF3" s="492"/>
      <c r="AG3" s="492"/>
      <c r="AH3" s="492"/>
      <c r="AI3" s="492"/>
      <c r="AJ3" s="492"/>
      <c r="AK3" s="492"/>
      <c r="AL3" s="562"/>
      <c r="AM3" s="491" t="s">
        <v>85</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86</v>
      </c>
      <c r="BO3" s="492"/>
      <c r="BP3" s="492"/>
      <c r="BQ3" s="492"/>
      <c r="BR3" s="492"/>
      <c r="BS3" s="492"/>
      <c r="BT3" s="492"/>
      <c r="BU3" s="562"/>
      <c r="BV3" s="491" t="s">
        <v>87</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88</v>
      </c>
      <c r="CU3" s="492"/>
      <c r="CV3" s="492"/>
      <c r="CW3" s="492"/>
      <c r="CX3" s="492"/>
      <c r="CY3" s="492"/>
      <c r="CZ3" s="492"/>
      <c r="DA3" s="562"/>
      <c r="DB3" s="491" t="s">
        <v>89</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90</v>
      </c>
      <c r="AZ4" s="449"/>
      <c r="BA4" s="449"/>
      <c r="BB4" s="449"/>
      <c r="BC4" s="449"/>
      <c r="BD4" s="449"/>
      <c r="BE4" s="449"/>
      <c r="BF4" s="449"/>
      <c r="BG4" s="449"/>
      <c r="BH4" s="449"/>
      <c r="BI4" s="449"/>
      <c r="BJ4" s="449"/>
      <c r="BK4" s="449"/>
      <c r="BL4" s="449"/>
      <c r="BM4" s="450"/>
      <c r="BN4" s="451">
        <v>8691750</v>
      </c>
      <c r="BO4" s="452"/>
      <c r="BP4" s="452"/>
      <c r="BQ4" s="452"/>
      <c r="BR4" s="452"/>
      <c r="BS4" s="452"/>
      <c r="BT4" s="452"/>
      <c r="BU4" s="453"/>
      <c r="BV4" s="451">
        <v>9299356</v>
      </c>
      <c r="BW4" s="452"/>
      <c r="BX4" s="452"/>
      <c r="BY4" s="452"/>
      <c r="BZ4" s="452"/>
      <c r="CA4" s="452"/>
      <c r="CB4" s="452"/>
      <c r="CC4" s="453"/>
      <c r="CD4" s="588" t="s">
        <v>91</v>
      </c>
      <c r="CE4" s="589"/>
      <c r="CF4" s="589"/>
      <c r="CG4" s="589"/>
      <c r="CH4" s="589"/>
      <c r="CI4" s="589"/>
      <c r="CJ4" s="589"/>
      <c r="CK4" s="589"/>
      <c r="CL4" s="589"/>
      <c r="CM4" s="589"/>
      <c r="CN4" s="589"/>
      <c r="CO4" s="589"/>
      <c r="CP4" s="589"/>
      <c r="CQ4" s="589"/>
      <c r="CR4" s="589"/>
      <c r="CS4" s="590"/>
      <c r="CT4" s="591">
        <v>13.4</v>
      </c>
      <c r="CU4" s="592"/>
      <c r="CV4" s="592"/>
      <c r="CW4" s="592"/>
      <c r="CX4" s="592"/>
      <c r="CY4" s="592"/>
      <c r="CZ4" s="592"/>
      <c r="DA4" s="593"/>
      <c r="DB4" s="591">
        <v>10.9</v>
      </c>
      <c r="DC4" s="592"/>
      <c r="DD4" s="592"/>
      <c r="DE4" s="592"/>
      <c r="DF4" s="592"/>
      <c r="DG4" s="592"/>
      <c r="DH4" s="592"/>
      <c r="DI4" s="593"/>
    </row>
    <row r="5" spans="1:119" ht="18.75" customHeight="1" x14ac:dyDescent="0.15">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92</v>
      </c>
      <c r="AN5" s="379"/>
      <c r="AO5" s="379"/>
      <c r="AP5" s="379"/>
      <c r="AQ5" s="379"/>
      <c r="AR5" s="379"/>
      <c r="AS5" s="379"/>
      <c r="AT5" s="380"/>
      <c r="AU5" s="480" t="s">
        <v>93</v>
      </c>
      <c r="AV5" s="481"/>
      <c r="AW5" s="481"/>
      <c r="AX5" s="481"/>
      <c r="AY5" s="436" t="s">
        <v>94</v>
      </c>
      <c r="AZ5" s="437"/>
      <c r="BA5" s="437"/>
      <c r="BB5" s="437"/>
      <c r="BC5" s="437"/>
      <c r="BD5" s="437"/>
      <c r="BE5" s="437"/>
      <c r="BF5" s="437"/>
      <c r="BG5" s="437"/>
      <c r="BH5" s="437"/>
      <c r="BI5" s="437"/>
      <c r="BJ5" s="437"/>
      <c r="BK5" s="437"/>
      <c r="BL5" s="437"/>
      <c r="BM5" s="438"/>
      <c r="BN5" s="422">
        <v>8090898</v>
      </c>
      <c r="BO5" s="423"/>
      <c r="BP5" s="423"/>
      <c r="BQ5" s="423"/>
      <c r="BR5" s="423"/>
      <c r="BS5" s="423"/>
      <c r="BT5" s="423"/>
      <c r="BU5" s="424"/>
      <c r="BV5" s="422">
        <v>8769681</v>
      </c>
      <c r="BW5" s="423"/>
      <c r="BX5" s="423"/>
      <c r="BY5" s="423"/>
      <c r="BZ5" s="423"/>
      <c r="CA5" s="423"/>
      <c r="CB5" s="423"/>
      <c r="CC5" s="424"/>
      <c r="CD5" s="462" t="s">
        <v>95</v>
      </c>
      <c r="CE5" s="382"/>
      <c r="CF5" s="382"/>
      <c r="CG5" s="382"/>
      <c r="CH5" s="382"/>
      <c r="CI5" s="382"/>
      <c r="CJ5" s="382"/>
      <c r="CK5" s="382"/>
      <c r="CL5" s="382"/>
      <c r="CM5" s="382"/>
      <c r="CN5" s="382"/>
      <c r="CO5" s="382"/>
      <c r="CP5" s="382"/>
      <c r="CQ5" s="382"/>
      <c r="CR5" s="382"/>
      <c r="CS5" s="463"/>
      <c r="CT5" s="419">
        <v>81.400000000000006</v>
      </c>
      <c r="CU5" s="420"/>
      <c r="CV5" s="420"/>
      <c r="CW5" s="420"/>
      <c r="CX5" s="420"/>
      <c r="CY5" s="420"/>
      <c r="CZ5" s="420"/>
      <c r="DA5" s="421"/>
      <c r="DB5" s="419">
        <v>88.7</v>
      </c>
      <c r="DC5" s="420"/>
      <c r="DD5" s="420"/>
      <c r="DE5" s="420"/>
      <c r="DF5" s="420"/>
      <c r="DG5" s="420"/>
      <c r="DH5" s="420"/>
      <c r="DI5" s="421"/>
    </row>
    <row r="6" spans="1:119" ht="18.75" customHeight="1" x14ac:dyDescent="0.15">
      <c r="A6" s="178"/>
      <c r="B6" s="568" t="s">
        <v>96</v>
      </c>
      <c r="C6" s="409"/>
      <c r="D6" s="409"/>
      <c r="E6" s="569"/>
      <c r="F6" s="569"/>
      <c r="G6" s="569"/>
      <c r="H6" s="569"/>
      <c r="I6" s="569"/>
      <c r="J6" s="569"/>
      <c r="K6" s="569"/>
      <c r="L6" s="569" t="s">
        <v>97</v>
      </c>
      <c r="M6" s="569"/>
      <c r="N6" s="569"/>
      <c r="O6" s="569"/>
      <c r="P6" s="569"/>
      <c r="Q6" s="569"/>
      <c r="R6" s="407"/>
      <c r="S6" s="407"/>
      <c r="T6" s="407"/>
      <c r="U6" s="407"/>
      <c r="V6" s="575"/>
      <c r="W6" s="512" t="s">
        <v>98</v>
      </c>
      <c r="X6" s="408"/>
      <c r="Y6" s="408"/>
      <c r="Z6" s="408"/>
      <c r="AA6" s="408"/>
      <c r="AB6" s="409"/>
      <c r="AC6" s="580" t="s">
        <v>99</v>
      </c>
      <c r="AD6" s="581"/>
      <c r="AE6" s="581"/>
      <c r="AF6" s="581"/>
      <c r="AG6" s="581"/>
      <c r="AH6" s="581"/>
      <c r="AI6" s="581"/>
      <c r="AJ6" s="581"/>
      <c r="AK6" s="581"/>
      <c r="AL6" s="582"/>
      <c r="AM6" s="479" t="s">
        <v>100</v>
      </c>
      <c r="AN6" s="379"/>
      <c r="AO6" s="379"/>
      <c r="AP6" s="379"/>
      <c r="AQ6" s="379"/>
      <c r="AR6" s="379"/>
      <c r="AS6" s="379"/>
      <c r="AT6" s="380"/>
      <c r="AU6" s="480" t="s">
        <v>101</v>
      </c>
      <c r="AV6" s="481"/>
      <c r="AW6" s="481"/>
      <c r="AX6" s="481"/>
      <c r="AY6" s="436" t="s">
        <v>102</v>
      </c>
      <c r="AZ6" s="437"/>
      <c r="BA6" s="437"/>
      <c r="BB6" s="437"/>
      <c r="BC6" s="437"/>
      <c r="BD6" s="437"/>
      <c r="BE6" s="437"/>
      <c r="BF6" s="437"/>
      <c r="BG6" s="437"/>
      <c r="BH6" s="437"/>
      <c r="BI6" s="437"/>
      <c r="BJ6" s="437"/>
      <c r="BK6" s="437"/>
      <c r="BL6" s="437"/>
      <c r="BM6" s="438"/>
      <c r="BN6" s="422">
        <v>600852</v>
      </c>
      <c r="BO6" s="423"/>
      <c r="BP6" s="423"/>
      <c r="BQ6" s="423"/>
      <c r="BR6" s="423"/>
      <c r="BS6" s="423"/>
      <c r="BT6" s="423"/>
      <c r="BU6" s="424"/>
      <c r="BV6" s="422">
        <v>529675</v>
      </c>
      <c r="BW6" s="423"/>
      <c r="BX6" s="423"/>
      <c r="BY6" s="423"/>
      <c r="BZ6" s="423"/>
      <c r="CA6" s="423"/>
      <c r="CB6" s="423"/>
      <c r="CC6" s="424"/>
      <c r="CD6" s="462" t="s">
        <v>103</v>
      </c>
      <c r="CE6" s="382"/>
      <c r="CF6" s="382"/>
      <c r="CG6" s="382"/>
      <c r="CH6" s="382"/>
      <c r="CI6" s="382"/>
      <c r="CJ6" s="382"/>
      <c r="CK6" s="382"/>
      <c r="CL6" s="382"/>
      <c r="CM6" s="382"/>
      <c r="CN6" s="382"/>
      <c r="CO6" s="382"/>
      <c r="CP6" s="382"/>
      <c r="CQ6" s="382"/>
      <c r="CR6" s="382"/>
      <c r="CS6" s="463"/>
      <c r="CT6" s="565">
        <v>85.8</v>
      </c>
      <c r="CU6" s="566"/>
      <c r="CV6" s="566"/>
      <c r="CW6" s="566"/>
      <c r="CX6" s="566"/>
      <c r="CY6" s="566"/>
      <c r="CZ6" s="566"/>
      <c r="DA6" s="567"/>
      <c r="DB6" s="565">
        <v>91.7</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104</v>
      </c>
      <c r="AN7" s="379"/>
      <c r="AO7" s="379"/>
      <c r="AP7" s="379"/>
      <c r="AQ7" s="379"/>
      <c r="AR7" s="379"/>
      <c r="AS7" s="379"/>
      <c r="AT7" s="380"/>
      <c r="AU7" s="480" t="s">
        <v>93</v>
      </c>
      <c r="AV7" s="481"/>
      <c r="AW7" s="481"/>
      <c r="AX7" s="481"/>
      <c r="AY7" s="436" t="s">
        <v>105</v>
      </c>
      <c r="AZ7" s="437"/>
      <c r="BA7" s="437"/>
      <c r="BB7" s="437"/>
      <c r="BC7" s="437"/>
      <c r="BD7" s="437"/>
      <c r="BE7" s="437"/>
      <c r="BF7" s="437"/>
      <c r="BG7" s="437"/>
      <c r="BH7" s="437"/>
      <c r="BI7" s="437"/>
      <c r="BJ7" s="437"/>
      <c r="BK7" s="437"/>
      <c r="BL7" s="437"/>
      <c r="BM7" s="438"/>
      <c r="BN7" s="422">
        <v>8747</v>
      </c>
      <c r="BO7" s="423"/>
      <c r="BP7" s="423"/>
      <c r="BQ7" s="423"/>
      <c r="BR7" s="423"/>
      <c r="BS7" s="423"/>
      <c r="BT7" s="423"/>
      <c r="BU7" s="424"/>
      <c r="BV7" s="422">
        <v>79307</v>
      </c>
      <c r="BW7" s="423"/>
      <c r="BX7" s="423"/>
      <c r="BY7" s="423"/>
      <c r="BZ7" s="423"/>
      <c r="CA7" s="423"/>
      <c r="CB7" s="423"/>
      <c r="CC7" s="424"/>
      <c r="CD7" s="462" t="s">
        <v>106</v>
      </c>
      <c r="CE7" s="382"/>
      <c r="CF7" s="382"/>
      <c r="CG7" s="382"/>
      <c r="CH7" s="382"/>
      <c r="CI7" s="382"/>
      <c r="CJ7" s="382"/>
      <c r="CK7" s="382"/>
      <c r="CL7" s="382"/>
      <c r="CM7" s="382"/>
      <c r="CN7" s="382"/>
      <c r="CO7" s="382"/>
      <c r="CP7" s="382"/>
      <c r="CQ7" s="382"/>
      <c r="CR7" s="382"/>
      <c r="CS7" s="463"/>
      <c r="CT7" s="422">
        <v>4427071</v>
      </c>
      <c r="CU7" s="423"/>
      <c r="CV7" s="423"/>
      <c r="CW7" s="423"/>
      <c r="CX7" s="423"/>
      <c r="CY7" s="423"/>
      <c r="CZ7" s="423"/>
      <c r="DA7" s="424"/>
      <c r="DB7" s="422">
        <v>4147153</v>
      </c>
      <c r="DC7" s="423"/>
      <c r="DD7" s="423"/>
      <c r="DE7" s="423"/>
      <c r="DF7" s="423"/>
      <c r="DG7" s="423"/>
      <c r="DH7" s="423"/>
      <c r="DI7" s="424"/>
    </row>
    <row r="8" spans="1:119" ht="18.75" customHeight="1" thickBot="1" x14ac:dyDescent="0.2">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107</v>
      </c>
      <c r="AN8" s="379"/>
      <c r="AO8" s="379"/>
      <c r="AP8" s="379"/>
      <c r="AQ8" s="379"/>
      <c r="AR8" s="379"/>
      <c r="AS8" s="379"/>
      <c r="AT8" s="380"/>
      <c r="AU8" s="480" t="s">
        <v>108</v>
      </c>
      <c r="AV8" s="481"/>
      <c r="AW8" s="481"/>
      <c r="AX8" s="481"/>
      <c r="AY8" s="436" t="s">
        <v>109</v>
      </c>
      <c r="AZ8" s="437"/>
      <c r="BA8" s="437"/>
      <c r="BB8" s="437"/>
      <c r="BC8" s="437"/>
      <c r="BD8" s="437"/>
      <c r="BE8" s="437"/>
      <c r="BF8" s="437"/>
      <c r="BG8" s="437"/>
      <c r="BH8" s="437"/>
      <c r="BI8" s="437"/>
      <c r="BJ8" s="437"/>
      <c r="BK8" s="437"/>
      <c r="BL8" s="437"/>
      <c r="BM8" s="438"/>
      <c r="BN8" s="422">
        <v>592105</v>
      </c>
      <c r="BO8" s="423"/>
      <c r="BP8" s="423"/>
      <c r="BQ8" s="423"/>
      <c r="BR8" s="423"/>
      <c r="BS8" s="423"/>
      <c r="BT8" s="423"/>
      <c r="BU8" s="424"/>
      <c r="BV8" s="422">
        <v>450368</v>
      </c>
      <c r="BW8" s="423"/>
      <c r="BX8" s="423"/>
      <c r="BY8" s="423"/>
      <c r="BZ8" s="423"/>
      <c r="CA8" s="423"/>
      <c r="CB8" s="423"/>
      <c r="CC8" s="424"/>
      <c r="CD8" s="462" t="s">
        <v>110</v>
      </c>
      <c r="CE8" s="382"/>
      <c r="CF8" s="382"/>
      <c r="CG8" s="382"/>
      <c r="CH8" s="382"/>
      <c r="CI8" s="382"/>
      <c r="CJ8" s="382"/>
      <c r="CK8" s="382"/>
      <c r="CL8" s="382"/>
      <c r="CM8" s="382"/>
      <c r="CN8" s="382"/>
      <c r="CO8" s="382"/>
      <c r="CP8" s="382"/>
      <c r="CQ8" s="382"/>
      <c r="CR8" s="382"/>
      <c r="CS8" s="463"/>
      <c r="CT8" s="525">
        <v>0.85</v>
      </c>
      <c r="CU8" s="526"/>
      <c r="CV8" s="526"/>
      <c r="CW8" s="526"/>
      <c r="CX8" s="526"/>
      <c r="CY8" s="526"/>
      <c r="CZ8" s="526"/>
      <c r="DA8" s="527"/>
      <c r="DB8" s="525">
        <v>0.88</v>
      </c>
      <c r="DC8" s="526"/>
      <c r="DD8" s="526"/>
      <c r="DE8" s="526"/>
      <c r="DF8" s="526"/>
      <c r="DG8" s="526"/>
      <c r="DH8" s="526"/>
      <c r="DI8" s="527"/>
    </row>
    <row r="9" spans="1:119" ht="18.75" customHeight="1" thickBot="1" x14ac:dyDescent="0.2">
      <c r="A9" s="178"/>
      <c r="B9" s="554" t="s">
        <v>111</v>
      </c>
      <c r="C9" s="555"/>
      <c r="D9" s="555"/>
      <c r="E9" s="555"/>
      <c r="F9" s="555"/>
      <c r="G9" s="555"/>
      <c r="H9" s="555"/>
      <c r="I9" s="555"/>
      <c r="J9" s="555"/>
      <c r="K9" s="473"/>
      <c r="L9" s="556" t="s">
        <v>112</v>
      </c>
      <c r="M9" s="557"/>
      <c r="N9" s="557"/>
      <c r="O9" s="557"/>
      <c r="P9" s="557"/>
      <c r="Q9" s="558"/>
      <c r="R9" s="559">
        <v>18699</v>
      </c>
      <c r="S9" s="560"/>
      <c r="T9" s="560"/>
      <c r="U9" s="560"/>
      <c r="V9" s="561"/>
      <c r="W9" s="491" t="s">
        <v>113</v>
      </c>
      <c r="X9" s="492"/>
      <c r="Y9" s="492"/>
      <c r="Z9" s="492"/>
      <c r="AA9" s="492"/>
      <c r="AB9" s="492"/>
      <c r="AC9" s="492"/>
      <c r="AD9" s="492"/>
      <c r="AE9" s="492"/>
      <c r="AF9" s="492"/>
      <c r="AG9" s="492"/>
      <c r="AH9" s="492"/>
      <c r="AI9" s="492"/>
      <c r="AJ9" s="492"/>
      <c r="AK9" s="492"/>
      <c r="AL9" s="562"/>
      <c r="AM9" s="479" t="s">
        <v>114</v>
      </c>
      <c r="AN9" s="379"/>
      <c r="AO9" s="379"/>
      <c r="AP9" s="379"/>
      <c r="AQ9" s="379"/>
      <c r="AR9" s="379"/>
      <c r="AS9" s="379"/>
      <c r="AT9" s="380"/>
      <c r="AU9" s="480" t="s">
        <v>115</v>
      </c>
      <c r="AV9" s="481"/>
      <c r="AW9" s="481"/>
      <c r="AX9" s="481"/>
      <c r="AY9" s="436" t="s">
        <v>116</v>
      </c>
      <c r="AZ9" s="437"/>
      <c r="BA9" s="437"/>
      <c r="BB9" s="437"/>
      <c r="BC9" s="437"/>
      <c r="BD9" s="437"/>
      <c r="BE9" s="437"/>
      <c r="BF9" s="437"/>
      <c r="BG9" s="437"/>
      <c r="BH9" s="437"/>
      <c r="BI9" s="437"/>
      <c r="BJ9" s="437"/>
      <c r="BK9" s="437"/>
      <c r="BL9" s="437"/>
      <c r="BM9" s="438"/>
      <c r="BN9" s="422">
        <v>141737</v>
      </c>
      <c r="BO9" s="423"/>
      <c r="BP9" s="423"/>
      <c r="BQ9" s="423"/>
      <c r="BR9" s="423"/>
      <c r="BS9" s="423"/>
      <c r="BT9" s="423"/>
      <c r="BU9" s="424"/>
      <c r="BV9" s="422">
        <v>69871</v>
      </c>
      <c r="BW9" s="423"/>
      <c r="BX9" s="423"/>
      <c r="BY9" s="423"/>
      <c r="BZ9" s="423"/>
      <c r="CA9" s="423"/>
      <c r="CB9" s="423"/>
      <c r="CC9" s="424"/>
      <c r="CD9" s="462" t="s">
        <v>117</v>
      </c>
      <c r="CE9" s="382"/>
      <c r="CF9" s="382"/>
      <c r="CG9" s="382"/>
      <c r="CH9" s="382"/>
      <c r="CI9" s="382"/>
      <c r="CJ9" s="382"/>
      <c r="CK9" s="382"/>
      <c r="CL9" s="382"/>
      <c r="CM9" s="382"/>
      <c r="CN9" s="382"/>
      <c r="CO9" s="382"/>
      <c r="CP9" s="382"/>
      <c r="CQ9" s="382"/>
      <c r="CR9" s="382"/>
      <c r="CS9" s="463"/>
      <c r="CT9" s="419">
        <v>9.6</v>
      </c>
      <c r="CU9" s="420"/>
      <c r="CV9" s="420"/>
      <c r="CW9" s="420"/>
      <c r="CX9" s="420"/>
      <c r="CY9" s="420"/>
      <c r="CZ9" s="420"/>
      <c r="DA9" s="421"/>
      <c r="DB9" s="419">
        <v>12.9</v>
      </c>
      <c r="DC9" s="420"/>
      <c r="DD9" s="420"/>
      <c r="DE9" s="420"/>
      <c r="DF9" s="420"/>
      <c r="DG9" s="420"/>
      <c r="DH9" s="420"/>
      <c r="DI9" s="421"/>
    </row>
    <row r="10" spans="1:119" ht="18.75" customHeight="1" thickBot="1" x14ac:dyDescent="0.2">
      <c r="A10" s="178"/>
      <c r="B10" s="554"/>
      <c r="C10" s="555"/>
      <c r="D10" s="555"/>
      <c r="E10" s="555"/>
      <c r="F10" s="555"/>
      <c r="G10" s="555"/>
      <c r="H10" s="555"/>
      <c r="I10" s="555"/>
      <c r="J10" s="555"/>
      <c r="K10" s="473"/>
      <c r="L10" s="378" t="s">
        <v>118</v>
      </c>
      <c r="M10" s="379"/>
      <c r="N10" s="379"/>
      <c r="O10" s="379"/>
      <c r="P10" s="379"/>
      <c r="Q10" s="380"/>
      <c r="R10" s="375">
        <v>18952</v>
      </c>
      <c r="S10" s="376"/>
      <c r="T10" s="376"/>
      <c r="U10" s="376"/>
      <c r="V10" s="435"/>
      <c r="W10" s="563"/>
      <c r="X10" s="373"/>
      <c r="Y10" s="373"/>
      <c r="Z10" s="373"/>
      <c r="AA10" s="373"/>
      <c r="AB10" s="373"/>
      <c r="AC10" s="373"/>
      <c r="AD10" s="373"/>
      <c r="AE10" s="373"/>
      <c r="AF10" s="373"/>
      <c r="AG10" s="373"/>
      <c r="AH10" s="373"/>
      <c r="AI10" s="373"/>
      <c r="AJ10" s="373"/>
      <c r="AK10" s="373"/>
      <c r="AL10" s="564"/>
      <c r="AM10" s="479" t="s">
        <v>119</v>
      </c>
      <c r="AN10" s="379"/>
      <c r="AO10" s="379"/>
      <c r="AP10" s="379"/>
      <c r="AQ10" s="379"/>
      <c r="AR10" s="379"/>
      <c r="AS10" s="379"/>
      <c r="AT10" s="380"/>
      <c r="AU10" s="480" t="s">
        <v>120</v>
      </c>
      <c r="AV10" s="481"/>
      <c r="AW10" s="481"/>
      <c r="AX10" s="481"/>
      <c r="AY10" s="436" t="s">
        <v>121</v>
      </c>
      <c r="AZ10" s="437"/>
      <c r="BA10" s="437"/>
      <c r="BB10" s="437"/>
      <c r="BC10" s="437"/>
      <c r="BD10" s="437"/>
      <c r="BE10" s="437"/>
      <c r="BF10" s="437"/>
      <c r="BG10" s="437"/>
      <c r="BH10" s="437"/>
      <c r="BI10" s="437"/>
      <c r="BJ10" s="437"/>
      <c r="BK10" s="437"/>
      <c r="BL10" s="437"/>
      <c r="BM10" s="438"/>
      <c r="BN10" s="422">
        <v>386537</v>
      </c>
      <c r="BO10" s="423"/>
      <c r="BP10" s="423"/>
      <c r="BQ10" s="423"/>
      <c r="BR10" s="423"/>
      <c r="BS10" s="423"/>
      <c r="BT10" s="423"/>
      <c r="BU10" s="424"/>
      <c r="BV10" s="422">
        <v>193303</v>
      </c>
      <c r="BW10" s="423"/>
      <c r="BX10" s="423"/>
      <c r="BY10" s="423"/>
      <c r="BZ10" s="423"/>
      <c r="CA10" s="423"/>
      <c r="CB10" s="423"/>
      <c r="CC10" s="424"/>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3"/>
      <c r="L11" s="383" t="s">
        <v>123</v>
      </c>
      <c r="M11" s="384"/>
      <c r="N11" s="384"/>
      <c r="O11" s="384"/>
      <c r="P11" s="384"/>
      <c r="Q11" s="385"/>
      <c r="R11" s="551" t="s">
        <v>124</v>
      </c>
      <c r="S11" s="552"/>
      <c r="T11" s="552"/>
      <c r="U11" s="552"/>
      <c r="V11" s="553"/>
      <c r="W11" s="563"/>
      <c r="X11" s="373"/>
      <c r="Y11" s="373"/>
      <c r="Z11" s="373"/>
      <c r="AA11" s="373"/>
      <c r="AB11" s="373"/>
      <c r="AC11" s="373"/>
      <c r="AD11" s="373"/>
      <c r="AE11" s="373"/>
      <c r="AF11" s="373"/>
      <c r="AG11" s="373"/>
      <c r="AH11" s="373"/>
      <c r="AI11" s="373"/>
      <c r="AJ11" s="373"/>
      <c r="AK11" s="373"/>
      <c r="AL11" s="564"/>
      <c r="AM11" s="479" t="s">
        <v>125</v>
      </c>
      <c r="AN11" s="379"/>
      <c r="AO11" s="379"/>
      <c r="AP11" s="379"/>
      <c r="AQ11" s="379"/>
      <c r="AR11" s="379"/>
      <c r="AS11" s="379"/>
      <c r="AT11" s="380"/>
      <c r="AU11" s="480" t="s">
        <v>120</v>
      </c>
      <c r="AV11" s="481"/>
      <c r="AW11" s="481"/>
      <c r="AX11" s="481"/>
      <c r="AY11" s="436" t="s">
        <v>126</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177663</v>
      </c>
      <c r="BW11" s="423"/>
      <c r="BX11" s="423"/>
      <c r="BY11" s="423"/>
      <c r="BZ11" s="423"/>
      <c r="CA11" s="423"/>
      <c r="CB11" s="423"/>
      <c r="CC11" s="424"/>
      <c r="CD11" s="462" t="s">
        <v>127</v>
      </c>
      <c r="CE11" s="382"/>
      <c r="CF11" s="382"/>
      <c r="CG11" s="382"/>
      <c r="CH11" s="382"/>
      <c r="CI11" s="382"/>
      <c r="CJ11" s="382"/>
      <c r="CK11" s="382"/>
      <c r="CL11" s="382"/>
      <c r="CM11" s="382"/>
      <c r="CN11" s="382"/>
      <c r="CO11" s="382"/>
      <c r="CP11" s="382"/>
      <c r="CQ11" s="382"/>
      <c r="CR11" s="382"/>
      <c r="CS11" s="463"/>
      <c r="CT11" s="525" t="s">
        <v>128</v>
      </c>
      <c r="CU11" s="526"/>
      <c r="CV11" s="526"/>
      <c r="CW11" s="526"/>
      <c r="CX11" s="526"/>
      <c r="CY11" s="526"/>
      <c r="CZ11" s="526"/>
      <c r="DA11" s="527"/>
      <c r="DB11" s="525" t="s">
        <v>128</v>
      </c>
      <c r="DC11" s="526"/>
      <c r="DD11" s="526"/>
      <c r="DE11" s="526"/>
      <c r="DF11" s="526"/>
      <c r="DG11" s="526"/>
      <c r="DH11" s="526"/>
      <c r="DI11" s="527"/>
    </row>
    <row r="12" spans="1:119" ht="18.75" customHeight="1" x14ac:dyDescent="0.15">
      <c r="A12" s="178"/>
      <c r="B12" s="528" t="s">
        <v>129</v>
      </c>
      <c r="C12" s="529"/>
      <c r="D12" s="529"/>
      <c r="E12" s="529"/>
      <c r="F12" s="529"/>
      <c r="G12" s="529"/>
      <c r="H12" s="529"/>
      <c r="I12" s="529"/>
      <c r="J12" s="529"/>
      <c r="K12" s="530"/>
      <c r="L12" s="537" t="s">
        <v>130</v>
      </c>
      <c r="M12" s="538"/>
      <c r="N12" s="538"/>
      <c r="O12" s="538"/>
      <c r="P12" s="538"/>
      <c r="Q12" s="539"/>
      <c r="R12" s="540">
        <v>18454</v>
      </c>
      <c r="S12" s="541"/>
      <c r="T12" s="541"/>
      <c r="U12" s="541"/>
      <c r="V12" s="542"/>
      <c r="W12" s="543" t="s">
        <v>1</v>
      </c>
      <c r="X12" s="481"/>
      <c r="Y12" s="481"/>
      <c r="Z12" s="481"/>
      <c r="AA12" s="481"/>
      <c r="AB12" s="544"/>
      <c r="AC12" s="545" t="s">
        <v>131</v>
      </c>
      <c r="AD12" s="546"/>
      <c r="AE12" s="546"/>
      <c r="AF12" s="546"/>
      <c r="AG12" s="547"/>
      <c r="AH12" s="545" t="s">
        <v>132</v>
      </c>
      <c r="AI12" s="546"/>
      <c r="AJ12" s="546"/>
      <c r="AK12" s="546"/>
      <c r="AL12" s="548"/>
      <c r="AM12" s="479" t="s">
        <v>133</v>
      </c>
      <c r="AN12" s="379"/>
      <c r="AO12" s="379"/>
      <c r="AP12" s="379"/>
      <c r="AQ12" s="379"/>
      <c r="AR12" s="379"/>
      <c r="AS12" s="379"/>
      <c r="AT12" s="380"/>
      <c r="AU12" s="480" t="s">
        <v>134</v>
      </c>
      <c r="AV12" s="481"/>
      <c r="AW12" s="481"/>
      <c r="AX12" s="481"/>
      <c r="AY12" s="436" t="s">
        <v>135</v>
      </c>
      <c r="AZ12" s="437"/>
      <c r="BA12" s="437"/>
      <c r="BB12" s="437"/>
      <c r="BC12" s="437"/>
      <c r="BD12" s="437"/>
      <c r="BE12" s="437"/>
      <c r="BF12" s="437"/>
      <c r="BG12" s="437"/>
      <c r="BH12" s="437"/>
      <c r="BI12" s="437"/>
      <c r="BJ12" s="437"/>
      <c r="BK12" s="437"/>
      <c r="BL12" s="437"/>
      <c r="BM12" s="438"/>
      <c r="BN12" s="422">
        <v>0</v>
      </c>
      <c r="BO12" s="423"/>
      <c r="BP12" s="423"/>
      <c r="BQ12" s="423"/>
      <c r="BR12" s="423"/>
      <c r="BS12" s="423"/>
      <c r="BT12" s="423"/>
      <c r="BU12" s="424"/>
      <c r="BV12" s="422">
        <v>215247</v>
      </c>
      <c r="BW12" s="423"/>
      <c r="BX12" s="423"/>
      <c r="BY12" s="423"/>
      <c r="BZ12" s="423"/>
      <c r="CA12" s="423"/>
      <c r="CB12" s="423"/>
      <c r="CC12" s="424"/>
      <c r="CD12" s="462" t="s">
        <v>136</v>
      </c>
      <c r="CE12" s="382"/>
      <c r="CF12" s="382"/>
      <c r="CG12" s="382"/>
      <c r="CH12" s="382"/>
      <c r="CI12" s="382"/>
      <c r="CJ12" s="382"/>
      <c r="CK12" s="382"/>
      <c r="CL12" s="382"/>
      <c r="CM12" s="382"/>
      <c r="CN12" s="382"/>
      <c r="CO12" s="382"/>
      <c r="CP12" s="382"/>
      <c r="CQ12" s="382"/>
      <c r="CR12" s="382"/>
      <c r="CS12" s="463"/>
      <c r="CT12" s="525" t="s">
        <v>137</v>
      </c>
      <c r="CU12" s="526"/>
      <c r="CV12" s="526"/>
      <c r="CW12" s="526"/>
      <c r="CX12" s="526"/>
      <c r="CY12" s="526"/>
      <c r="CZ12" s="526"/>
      <c r="DA12" s="527"/>
      <c r="DB12" s="525" t="s">
        <v>137</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06" t="s">
        <v>138</v>
      </c>
      <c r="N13" s="507"/>
      <c r="O13" s="507"/>
      <c r="P13" s="507"/>
      <c r="Q13" s="508"/>
      <c r="R13" s="509">
        <v>17934</v>
      </c>
      <c r="S13" s="510"/>
      <c r="T13" s="510"/>
      <c r="U13" s="510"/>
      <c r="V13" s="511"/>
      <c r="W13" s="512" t="s">
        <v>139</v>
      </c>
      <c r="X13" s="408"/>
      <c r="Y13" s="408"/>
      <c r="Z13" s="408"/>
      <c r="AA13" s="408"/>
      <c r="AB13" s="409"/>
      <c r="AC13" s="375">
        <v>94</v>
      </c>
      <c r="AD13" s="376"/>
      <c r="AE13" s="376"/>
      <c r="AF13" s="376"/>
      <c r="AG13" s="377"/>
      <c r="AH13" s="375">
        <v>106</v>
      </c>
      <c r="AI13" s="376"/>
      <c r="AJ13" s="376"/>
      <c r="AK13" s="376"/>
      <c r="AL13" s="435"/>
      <c r="AM13" s="479" t="s">
        <v>140</v>
      </c>
      <c r="AN13" s="379"/>
      <c r="AO13" s="379"/>
      <c r="AP13" s="379"/>
      <c r="AQ13" s="379"/>
      <c r="AR13" s="379"/>
      <c r="AS13" s="379"/>
      <c r="AT13" s="380"/>
      <c r="AU13" s="480" t="s">
        <v>141</v>
      </c>
      <c r="AV13" s="481"/>
      <c r="AW13" s="481"/>
      <c r="AX13" s="481"/>
      <c r="AY13" s="436" t="s">
        <v>142</v>
      </c>
      <c r="AZ13" s="437"/>
      <c r="BA13" s="437"/>
      <c r="BB13" s="437"/>
      <c r="BC13" s="437"/>
      <c r="BD13" s="437"/>
      <c r="BE13" s="437"/>
      <c r="BF13" s="437"/>
      <c r="BG13" s="437"/>
      <c r="BH13" s="437"/>
      <c r="BI13" s="437"/>
      <c r="BJ13" s="437"/>
      <c r="BK13" s="437"/>
      <c r="BL13" s="437"/>
      <c r="BM13" s="438"/>
      <c r="BN13" s="422">
        <v>528274</v>
      </c>
      <c r="BO13" s="423"/>
      <c r="BP13" s="423"/>
      <c r="BQ13" s="423"/>
      <c r="BR13" s="423"/>
      <c r="BS13" s="423"/>
      <c r="BT13" s="423"/>
      <c r="BU13" s="424"/>
      <c r="BV13" s="422">
        <v>225590</v>
      </c>
      <c r="BW13" s="423"/>
      <c r="BX13" s="423"/>
      <c r="BY13" s="423"/>
      <c r="BZ13" s="423"/>
      <c r="CA13" s="423"/>
      <c r="CB13" s="423"/>
      <c r="CC13" s="424"/>
      <c r="CD13" s="462" t="s">
        <v>143</v>
      </c>
      <c r="CE13" s="382"/>
      <c r="CF13" s="382"/>
      <c r="CG13" s="382"/>
      <c r="CH13" s="382"/>
      <c r="CI13" s="382"/>
      <c r="CJ13" s="382"/>
      <c r="CK13" s="382"/>
      <c r="CL13" s="382"/>
      <c r="CM13" s="382"/>
      <c r="CN13" s="382"/>
      <c r="CO13" s="382"/>
      <c r="CP13" s="382"/>
      <c r="CQ13" s="382"/>
      <c r="CR13" s="382"/>
      <c r="CS13" s="463"/>
      <c r="CT13" s="419">
        <v>5.2</v>
      </c>
      <c r="CU13" s="420"/>
      <c r="CV13" s="420"/>
      <c r="CW13" s="420"/>
      <c r="CX13" s="420"/>
      <c r="CY13" s="420"/>
      <c r="CZ13" s="420"/>
      <c r="DA13" s="421"/>
      <c r="DB13" s="419">
        <v>5.0999999999999996</v>
      </c>
      <c r="DC13" s="420"/>
      <c r="DD13" s="420"/>
      <c r="DE13" s="420"/>
      <c r="DF13" s="420"/>
      <c r="DG13" s="420"/>
      <c r="DH13" s="420"/>
      <c r="DI13" s="421"/>
    </row>
    <row r="14" spans="1:119" ht="18.75" customHeight="1" thickBot="1" x14ac:dyDescent="0.2">
      <c r="A14" s="178"/>
      <c r="B14" s="531"/>
      <c r="C14" s="532"/>
      <c r="D14" s="532"/>
      <c r="E14" s="532"/>
      <c r="F14" s="532"/>
      <c r="G14" s="532"/>
      <c r="H14" s="532"/>
      <c r="I14" s="532"/>
      <c r="J14" s="532"/>
      <c r="K14" s="533"/>
      <c r="L14" s="496" t="s">
        <v>144</v>
      </c>
      <c r="M14" s="549"/>
      <c r="N14" s="549"/>
      <c r="O14" s="549"/>
      <c r="P14" s="549"/>
      <c r="Q14" s="550"/>
      <c r="R14" s="509">
        <v>18510</v>
      </c>
      <c r="S14" s="510"/>
      <c r="T14" s="510"/>
      <c r="U14" s="510"/>
      <c r="V14" s="511"/>
      <c r="W14" s="513"/>
      <c r="X14" s="411"/>
      <c r="Y14" s="411"/>
      <c r="Z14" s="411"/>
      <c r="AA14" s="411"/>
      <c r="AB14" s="412"/>
      <c r="AC14" s="502">
        <v>1.1000000000000001</v>
      </c>
      <c r="AD14" s="503"/>
      <c r="AE14" s="503"/>
      <c r="AF14" s="503"/>
      <c r="AG14" s="504"/>
      <c r="AH14" s="502">
        <v>1.2</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145</v>
      </c>
      <c r="CE14" s="460"/>
      <c r="CF14" s="460"/>
      <c r="CG14" s="460"/>
      <c r="CH14" s="460"/>
      <c r="CI14" s="460"/>
      <c r="CJ14" s="460"/>
      <c r="CK14" s="460"/>
      <c r="CL14" s="460"/>
      <c r="CM14" s="460"/>
      <c r="CN14" s="460"/>
      <c r="CO14" s="460"/>
      <c r="CP14" s="460"/>
      <c r="CQ14" s="460"/>
      <c r="CR14" s="460"/>
      <c r="CS14" s="461"/>
      <c r="CT14" s="519" t="s">
        <v>137</v>
      </c>
      <c r="CU14" s="520"/>
      <c r="CV14" s="520"/>
      <c r="CW14" s="520"/>
      <c r="CX14" s="520"/>
      <c r="CY14" s="520"/>
      <c r="CZ14" s="520"/>
      <c r="DA14" s="521"/>
      <c r="DB14" s="519" t="s">
        <v>137</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06" t="s">
        <v>138</v>
      </c>
      <c r="N15" s="507"/>
      <c r="O15" s="507"/>
      <c r="P15" s="507"/>
      <c r="Q15" s="508"/>
      <c r="R15" s="509">
        <v>18002</v>
      </c>
      <c r="S15" s="510"/>
      <c r="T15" s="510"/>
      <c r="U15" s="510"/>
      <c r="V15" s="511"/>
      <c r="W15" s="512" t="s">
        <v>146</v>
      </c>
      <c r="X15" s="408"/>
      <c r="Y15" s="408"/>
      <c r="Z15" s="408"/>
      <c r="AA15" s="408"/>
      <c r="AB15" s="409"/>
      <c r="AC15" s="375">
        <v>2724</v>
      </c>
      <c r="AD15" s="376"/>
      <c r="AE15" s="376"/>
      <c r="AF15" s="376"/>
      <c r="AG15" s="377"/>
      <c r="AH15" s="375">
        <v>2771</v>
      </c>
      <c r="AI15" s="376"/>
      <c r="AJ15" s="376"/>
      <c r="AK15" s="376"/>
      <c r="AL15" s="435"/>
      <c r="AM15" s="479"/>
      <c r="AN15" s="379"/>
      <c r="AO15" s="379"/>
      <c r="AP15" s="379"/>
      <c r="AQ15" s="379"/>
      <c r="AR15" s="379"/>
      <c r="AS15" s="379"/>
      <c r="AT15" s="380"/>
      <c r="AU15" s="480"/>
      <c r="AV15" s="481"/>
      <c r="AW15" s="481"/>
      <c r="AX15" s="481"/>
      <c r="AY15" s="448" t="s">
        <v>147</v>
      </c>
      <c r="AZ15" s="449"/>
      <c r="BA15" s="449"/>
      <c r="BB15" s="449"/>
      <c r="BC15" s="449"/>
      <c r="BD15" s="449"/>
      <c r="BE15" s="449"/>
      <c r="BF15" s="449"/>
      <c r="BG15" s="449"/>
      <c r="BH15" s="449"/>
      <c r="BI15" s="449"/>
      <c r="BJ15" s="449"/>
      <c r="BK15" s="449"/>
      <c r="BL15" s="449"/>
      <c r="BM15" s="450"/>
      <c r="BN15" s="451">
        <v>2663173</v>
      </c>
      <c r="BO15" s="452"/>
      <c r="BP15" s="452"/>
      <c r="BQ15" s="452"/>
      <c r="BR15" s="452"/>
      <c r="BS15" s="452"/>
      <c r="BT15" s="452"/>
      <c r="BU15" s="453"/>
      <c r="BV15" s="451">
        <v>2712244</v>
      </c>
      <c r="BW15" s="452"/>
      <c r="BX15" s="452"/>
      <c r="BY15" s="452"/>
      <c r="BZ15" s="452"/>
      <c r="CA15" s="452"/>
      <c r="CB15" s="452"/>
      <c r="CC15" s="453"/>
      <c r="CD15" s="522" t="s">
        <v>148</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496" t="s">
        <v>149</v>
      </c>
      <c r="M16" s="497"/>
      <c r="N16" s="497"/>
      <c r="O16" s="497"/>
      <c r="P16" s="497"/>
      <c r="Q16" s="498"/>
      <c r="R16" s="499" t="s">
        <v>150</v>
      </c>
      <c r="S16" s="500"/>
      <c r="T16" s="500"/>
      <c r="U16" s="500"/>
      <c r="V16" s="501"/>
      <c r="W16" s="513"/>
      <c r="X16" s="411"/>
      <c r="Y16" s="411"/>
      <c r="Z16" s="411"/>
      <c r="AA16" s="411"/>
      <c r="AB16" s="412"/>
      <c r="AC16" s="502">
        <v>31.2</v>
      </c>
      <c r="AD16" s="503"/>
      <c r="AE16" s="503"/>
      <c r="AF16" s="503"/>
      <c r="AG16" s="504"/>
      <c r="AH16" s="502">
        <v>32.200000000000003</v>
      </c>
      <c r="AI16" s="503"/>
      <c r="AJ16" s="503"/>
      <c r="AK16" s="503"/>
      <c r="AL16" s="505"/>
      <c r="AM16" s="479"/>
      <c r="AN16" s="379"/>
      <c r="AO16" s="379"/>
      <c r="AP16" s="379"/>
      <c r="AQ16" s="379"/>
      <c r="AR16" s="379"/>
      <c r="AS16" s="379"/>
      <c r="AT16" s="380"/>
      <c r="AU16" s="480"/>
      <c r="AV16" s="481"/>
      <c r="AW16" s="481"/>
      <c r="AX16" s="481"/>
      <c r="AY16" s="436" t="s">
        <v>151</v>
      </c>
      <c r="AZ16" s="437"/>
      <c r="BA16" s="437"/>
      <c r="BB16" s="437"/>
      <c r="BC16" s="437"/>
      <c r="BD16" s="437"/>
      <c r="BE16" s="437"/>
      <c r="BF16" s="437"/>
      <c r="BG16" s="437"/>
      <c r="BH16" s="437"/>
      <c r="BI16" s="437"/>
      <c r="BJ16" s="437"/>
      <c r="BK16" s="437"/>
      <c r="BL16" s="437"/>
      <c r="BM16" s="438"/>
      <c r="BN16" s="422">
        <v>3279434</v>
      </c>
      <c r="BO16" s="423"/>
      <c r="BP16" s="423"/>
      <c r="BQ16" s="423"/>
      <c r="BR16" s="423"/>
      <c r="BS16" s="423"/>
      <c r="BT16" s="423"/>
      <c r="BU16" s="424"/>
      <c r="BV16" s="422">
        <v>3126575</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
      <c r="A17" s="178"/>
      <c r="B17" s="534"/>
      <c r="C17" s="535"/>
      <c r="D17" s="535"/>
      <c r="E17" s="535"/>
      <c r="F17" s="535"/>
      <c r="G17" s="535"/>
      <c r="H17" s="535"/>
      <c r="I17" s="535"/>
      <c r="J17" s="535"/>
      <c r="K17" s="536"/>
      <c r="L17" s="192"/>
      <c r="M17" s="515" t="s">
        <v>152</v>
      </c>
      <c r="N17" s="516"/>
      <c r="O17" s="516"/>
      <c r="P17" s="516"/>
      <c r="Q17" s="517"/>
      <c r="R17" s="499" t="s">
        <v>153</v>
      </c>
      <c r="S17" s="500"/>
      <c r="T17" s="500"/>
      <c r="U17" s="500"/>
      <c r="V17" s="501"/>
      <c r="W17" s="512" t="s">
        <v>154</v>
      </c>
      <c r="X17" s="408"/>
      <c r="Y17" s="408"/>
      <c r="Z17" s="408"/>
      <c r="AA17" s="408"/>
      <c r="AB17" s="409"/>
      <c r="AC17" s="375">
        <v>5922</v>
      </c>
      <c r="AD17" s="376"/>
      <c r="AE17" s="376"/>
      <c r="AF17" s="376"/>
      <c r="AG17" s="377"/>
      <c r="AH17" s="375">
        <v>5716</v>
      </c>
      <c r="AI17" s="376"/>
      <c r="AJ17" s="376"/>
      <c r="AK17" s="376"/>
      <c r="AL17" s="435"/>
      <c r="AM17" s="479"/>
      <c r="AN17" s="379"/>
      <c r="AO17" s="379"/>
      <c r="AP17" s="379"/>
      <c r="AQ17" s="379"/>
      <c r="AR17" s="379"/>
      <c r="AS17" s="379"/>
      <c r="AT17" s="380"/>
      <c r="AU17" s="480"/>
      <c r="AV17" s="481"/>
      <c r="AW17" s="481"/>
      <c r="AX17" s="481"/>
      <c r="AY17" s="436" t="s">
        <v>155</v>
      </c>
      <c r="AZ17" s="437"/>
      <c r="BA17" s="437"/>
      <c r="BB17" s="437"/>
      <c r="BC17" s="437"/>
      <c r="BD17" s="437"/>
      <c r="BE17" s="437"/>
      <c r="BF17" s="437"/>
      <c r="BG17" s="437"/>
      <c r="BH17" s="437"/>
      <c r="BI17" s="437"/>
      <c r="BJ17" s="437"/>
      <c r="BK17" s="437"/>
      <c r="BL17" s="437"/>
      <c r="BM17" s="438"/>
      <c r="BN17" s="422">
        <v>3400536</v>
      </c>
      <c r="BO17" s="423"/>
      <c r="BP17" s="423"/>
      <c r="BQ17" s="423"/>
      <c r="BR17" s="423"/>
      <c r="BS17" s="423"/>
      <c r="BT17" s="423"/>
      <c r="BU17" s="424"/>
      <c r="BV17" s="422">
        <v>3467143</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
      <c r="A18" s="178"/>
      <c r="B18" s="472" t="s">
        <v>156</v>
      </c>
      <c r="C18" s="473"/>
      <c r="D18" s="473"/>
      <c r="E18" s="474"/>
      <c r="F18" s="474"/>
      <c r="G18" s="474"/>
      <c r="H18" s="474"/>
      <c r="I18" s="474"/>
      <c r="J18" s="474"/>
      <c r="K18" s="474"/>
      <c r="L18" s="475">
        <v>8.1</v>
      </c>
      <c r="M18" s="475"/>
      <c r="N18" s="475"/>
      <c r="O18" s="475"/>
      <c r="P18" s="475"/>
      <c r="Q18" s="475"/>
      <c r="R18" s="476"/>
      <c r="S18" s="476"/>
      <c r="T18" s="476"/>
      <c r="U18" s="476"/>
      <c r="V18" s="477"/>
      <c r="W18" s="493"/>
      <c r="X18" s="494"/>
      <c r="Y18" s="494"/>
      <c r="Z18" s="494"/>
      <c r="AA18" s="494"/>
      <c r="AB18" s="518"/>
      <c r="AC18" s="392">
        <v>67.8</v>
      </c>
      <c r="AD18" s="393"/>
      <c r="AE18" s="393"/>
      <c r="AF18" s="393"/>
      <c r="AG18" s="478"/>
      <c r="AH18" s="392">
        <v>66.5</v>
      </c>
      <c r="AI18" s="393"/>
      <c r="AJ18" s="393"/>
      <c r="AK18" s="393"/>
      <c r="AL18" s="394"/>
      <c r="AM18" s="479"/>
      <c r="AN18" s="379"/>
      <c r="AO18" s="379"/>
      <c r="AP18" s="379"/>
      <c r="AQ18" s="379"/>
      <c r="AR18" s="379"/>
      <c r="AS18" s="379"/>
      <c r="AT18" s="380"/>
      <c r="AU18" s="480"/>
      <c r="AV18" s="481"/>
      <c r="AW18" s="481"/>
      <c r="AX18" s="481"/>
      <c r="AY18" s="436" t="s">
        <v>157</v>
      </c>
      <c r="AZ18" s="437"/>
      <c r="BA18" s="437"/>
      <c r="BB18" s="437"/>
      <c r="BC18" s="437"/>
      <c r="BD18" s="437"/>
      <c r="BE18" s="437"/>
      <c r="BF18" s="437"/>
      <c r="BG18" s="437"/>
      <c r="BH18" s="437"/>
      <c r="BI18" s="437"/>
      <c r="BJ18" s="437"/>
      <c r="BK18" s="437"/>
      <c r="BL18" s="437"/>
      <c r="BM18" s="438"/>
      <c r="BN18" s="422">
        <v>3653615</v>
      </c>
      <c r="BO18" s="423"/>
      <c r="BP18" s="423"/>
      <c r="BQ18" s="423"/>
      <c r="BR18" s="423"/>
      <c r="BS18" s="423"/>
      <c r="BT18" s="423"/>
      <c r="BU18" s="424"/>
      <c r="BV18" s="422">
        <v>3570518</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
      <c r="A19" s="178"/>
      <c r="B19" s="472" t="s">
        <v>158</v>
      </c>
      <c r="C19" s="473"/>
      <c r="D19" s="473"/>
      <c r="E19" s="474"/>
      <c r="F19" s="474"/>
      <c r="G19" s="474"/>
      <c r="H19" s="474"/>
      <c r="I19" s="474"/>
      <c r="J19" s="474"/>
      <c r="K19" s="474"/>
      <c r="L19" s="482">
        <v>2309</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159</v>
      </c>
      <c r="AZ19" s="437"/>
      <c r="BA19" s="437"/>
      <c r="BB19" s="437"/>
      <c r="BC19" s="437"/>
      <c r="BD19" s="437"/>
      <c r="BE19" s="437"/>
      <c r="BF19" s="437"/>
      <c r="BG19" s="437"/>
      <c r="BH19" s="437"/>
      <c r="BI19" s="437"/>
      <c r="BJ19" s="437"/>
      <c r="BK19" s="437"/>
      <c r="BL19" s="437"/>
      <c r="BM19" s="438"/>
      <c r="BN19" s="422">
        <v>5382280</v>
      </c>
      <c r="BO19" s="423"/>
      <c r="BP19" s="423"/>
      <c r="BQ19" s="423"/>
      <c r="BR19" s="423"/>
      <c r="BS19" s="423"/>
      <c r="BT19" s="423"/>
      <c r="BU19" s="424"/>
      <c r="BV19" s="422">
        <v>5282472</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
      <c r="A20" s="178"/>
      <c r="B20" s="472" t="s">
        <v>160</v>
      </c>
      <c r="C20" s="473"/>
      <c r="D20" s="473"/>
      <c r="E20" s="474"/>
      <c r="F20" s="474"/>
      <c r="G20" s="474"/>
      <c r="H20" s="474"/>
      <c r="I20" s="474"/>
      <c r="J20" s="474"/>
      <c r="K20" s="474"/>
      <c r="L20" s="482">
        <v>8734</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
      <c r="A21" s="178"/>
      <c r="B21" s="469" t="s">
        <v>161</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15">
      <c r="A22" s="178"/>
      <c r="B22" s="398" t="s">
        <v>162</v>
      </c>
      <c r="C22" s="399"/>
      <c r="D22" s="400"/>
      <c r="E22" s="407" t="s">
        <v>1</v>
      </c>
      <c r="F22" s="408"/>
      <c r="G22" s="408"/>
      <c r="H22" s="408"/>
      <c r="I22" s="408"/>
      <c r="J22" s="408"/>
      <c r="K22" s="409"/>
      <c r="L22" s="407" t="s">
        <v>163</v>
      </c>
      <c r="M22" s="408"/>
      <c r="N22" s="408"/>
      <c r="O22" s="408"/>
      <c r="P22" s="409"/>
      <c r="Q22" s="413" t="s">
        <v>164</v>
      </c>
      <c r="R22" s="414"/>
      <c r="S22" s="414"/>
      <c r="T22" s="414"/>
      <c r="U22" s="414"/>
      <c r="V22" s="415"/>
      <c r="W22" s="464" t="s">
        <v>165</v>
      </c>
      <c r="X22" s="399"/>
      <c r="Y22" s="400"/>
      <c r="Z22" s="407" t="s">
        <v>1</v>
      </c>
      <c r="AA22" s="408"/>
      <c r="AB22" s="408"/>
      <c r="AC22" s="408"/>
      <c r="AD22" s="408"/>
      <c r="AE22" s="408"/>
      <c r="AF22" s="408"/>
      <c r="AG22" s="409"/>
      <c r="AH22" s="425" t="s">
        <v>166</v>
      </c>
      <c r="AI22" s="408"/>
      <c r="AJ22" s="408"/>
      <c r="AK22" s="408"/>
      <c r="AL22" s="409"/>
      <c r="AM22" s="425" t="s">
        <v>167</v>
      </c>
      <c r="AN22" s="426"/>
      <c r="AO22" s="426"/>
      <c r="AP22" s="426"/>
      <c r="AQ22" s="426"/>
      <c r="AR22" s="427"/>
      <c r="AS22" s="413" t="s">
        <v>164</v>
      </c>
      <c r="AT22" s="414"/>
      <c r="AU22" s="414"/>
      <c r="AV22" s="414"/>
      <c r="AW22" s="414"/>
      <c r="AX22" s="431"/>
      <c r="AY22" s="448" t="s">
        <v>168</v>
      </c>
      <c r="AZ22" s="449"/>
      <c r="BA22" s="449"/>
      <c r="BB22" s="449"/>
      <c r="BC22" s="449"/>
      <c r="BD22" s="449"/>
      <c r="BE22" s="449"/>
      <c r="BF22" s="449"/>
      <c r="BG22" s="449"/>
      <c r="BH22" s="449"/>
      <c r="BI22" s="449"/>
      <c r="BJ22" s="449"/>
      <c r="BK22" s="449"/>
      <c r="BL22" s="449"/>
      <c r="BM22" s="450"/>
      <c r="BN22" s="451">
        <v>5730815</v>
      </c>
      <c r="BO22" s="452"/>
      <c r="BP22" s="452"/>
      <c r="BQ22" s="452"/>
      <c r="BR22" s="452"/>
      <c r="BS22" s="452"/>
      <c r="BT22" s="452"/>
      <c r="BU22" s="453"/>
      <c r="BV22" s="451">
        <v>5588307</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15">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169</v>
      </c>
      <c r="AZ23" s="437"/>
      <c r="BA23" s="437"/>
      <c r="BB23" s="437"/>
      <c r="BC23" s="437"/>
      <c r="BD23" s="437"/>
      <c r="BE23" s="437"/>
      <c r="BF23" s="437"/>
      <c r="BG23" s="437"/>
      <c r="BH23" s="437"/>
      <c r="BI23" s="437"/>
      <c r="BJ23" s="437"/>
      <c r="BK23" s="437"/>
      <c r="BL23" s="437"/>
      <c r="BM23" s="438"/>
      <c r="BN23" s="422">
        <v>4882862</v>
      </c>
      <c r="BO23" s="423"/>
      <c r="BP23" s="423"/>
      <c r="BQ23" s="423"/>
      <c r="BR23" s="423"/>
      <c r="BS23" s="423"/>
      <c r="BT23" s="423"/>
      <c r="BU23" s="424"/>
      <c r="BV23" s="422">
        <v>4879854</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
      <c r="A24" s="178"/>
      <c r="B24" s="401"/>
      <c r="C24" s="402"/>
      <c r="D24" s="403"/>
      <c r="E24" s="378" t="s">
        <v>170</v>
      </c>
      <c r="F24" s="379"/>
      <c r="G24" s="379"/>
      <c r="H24" s="379"/>
      <c r="I24" s="379"/>
      <c r="J24" s="379"/>
      <c r="K24" s="380"/>
      <c r="L24" s="375">
        <v>1</v>
      </c>
      <c r="M24" s="376"/>
      <c r="N24" s="376"/>
      <c r="O24" s="376"/>
      <c r="P24" s="377"/>
      <c r="Q24" s="375">
        <v>7690</v>
      </c>
      <c r="R24" s="376"/>
      <c r="S24" s="376"/>
      <c r="T24" s="376"/>
      <c r="U24" s="376"/>
      <c r="V24" s="377"/>
      <c r="W24" s="465"/>
      <c r="X24" s="402"/>
      <c r="Y24" s="403"/>
      <c r="Z24" s="378" t="s">
        <v>171</v>
      </c>
      <c r="AA24" s="379"/>
      <c r="AB24" s="379"/>
      <c r="AC24" s="379"/>
      <c r="AD24" s="379"/>
      <c r="AE24" s="379"/>
      <c r="AF24" s="379"/>
      <c r="AG24" s="380"/>
      <c r="AH24" s="375">
        <v>105</v>
      </c>
      <c r="AI24" s="376"/>
      <c r="AJ24" s="376"/>
      <c r="AK24" s="376"/>
      <c r="AL24" s="377"/>
      <c r="AM24" s="375">
        <v>322875</v>
      </c>
      <c r="AN24" s="376"/>
      <c r="AO24" s="376"/>
      <c r="AP24" s="376"/>
      <c r="AQ24" s="376"/>
      <c r="AR24" s="377"/>
      <c r="AS24" s="375">
        <v>3075</v>
      </c>
      <c r="AT24" s="376"/>
      <c r="AU24" s="376"/>
      <c r="AV24" s="376"/>
      <c r="AW24" s="376"/>
      <c r="AX24" s="435"/>
      <c r="AY24" s="395" t="s">
        <v>172</v>
      </c>
      <c r="AZ24" s="396"/>
      <c r="BA24" s="396"/>
      <c r="BB24" s="396"/>
      <c r="BC24" s="396"/>
      <c r="BD24" s="396"/>
      <c r="BE24" s="396"/>
      <c r="BF24" s="396"/>
      <c r="BG24" s="396"/>
      <c r="BH24" s="396"/>
      <c r="BI24" s="396"/>
      <c r="BJ24" s="396"/>
      <c r="BK24" s="396"/>
      <c r="BL24" s="396"/>
      <c r="BM24" s="397"/>
      <c r="BN24" s="422">
        <v>2750124</v>
      </c>
      <c r="BO24" s="423"/>
      <c r="BP24" s="423"/>
      <c r="BQ24" s="423"/>
      <c r="BR24" s="423"/>
      <c r="BS24" s="423"/>
      <c r="BT24" s="423"/>
      <c r="BU24" s="424"/>
      <c r="BV24" s="422">
        <v>2560392</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15">
      <c r="A25" s="178"/>
      <c r="B25" s="401"/>
      <c r="C25" s="402"/>
      <c r="D25" s="403"/>
      <c r="E25" s="378" t="s">
        <v>173</v>
      </c>
      <c r="F25" s="379"/>
      <c r="G25" s="379"/>
      <c r="H25" s="379"/>
      <c r="I25" s="379"/>
      <c r="J25" s="379"/>
      <c r="K25" s="380"/>
      <c r="L25" s="375">
        <v>1</v>
      </c>
      <c r="M25" s="376"/>
      <c r="N25" s="376"/>
      <c r="O25" s="376"/>
      <c r="P25" s="377"/>
      <c r="Q25" s="375">
        <v>5960</v>
      </c>
      <c r="R25" s="376"/>
      <c r="S25" s="376"/>
      <c r="T25" s="376"/>
      <c r="U25" s="376"/>
      <c r="V25" s="377"/>
      <c r="W25" s="465"/>
      <c r="X25" s="402"/>
      <c r="Y25" s="403"/>
      <c r="Z25" s="378" t="s">
        <v>174</v>
      </c>
      <c r="AA25" s="379"/>
      <c r="AB25" s="379"/>
      <c r="AC25" s="379"/>
      <c r="AD25" s="379"/>
      <c r="AE25" s="379"/>
      <c r="AF25" s="379"/>
      <c r="AG25" s="380"/>
      <c r="AH25" s="375" t="s">
        <v>175</v>
      </c>
      <c r="AI25" s="376"/>
      <c r="AJ25" s="376"/>
      <c r="AK25" s="376"/>
      <c r="AL25" s="377"/>
      <c r="AM25" s="375" t="s">
        <v>176</v>
      </c>
      <c r="AN25" s="376"/>
      <c r="AO25" s="376"/>
      <c r="AP25" s="376"/>
      <c r="AQ25" s="376"/>
      <c r="AR25" s="377"/>
      <c r="AS25" s="375" t="s">
        <v>175</v>
      </c>
      <c r="AT25" s="376"/>
      <c r="AU25" s="376"/>
      <c r="AV25" s="376"/>
      <c r="AW25" s="376"/>
      <c r="AX25" s="435"/>
      <c r="AY25" s="448" t="s">
        <v>177</v>
      </c>
      <c r="AZ25" s="449"/>
      <c r="BA25" s="449"/>
      <c r="BB25" s="449"/>
      <c r="BC25" s="449"/>
      <c r="BD25" s="449"/>
      <c r="BE25" s="449"/>
      <c r="BF25" s="449"/>
      <c r="BG25" s="449"/>
      <c r="BH25" s="449"/>
      <c r="BI25" s="449"/>
      <c r="BJ25" s="449"/>
      <c r="BK25" s="449"/>
      <c r="BL25" s="449"/>
      <c r="BM25" s="450"/>
      <c r="BN25" s="451">
        <v>1067183</v>
      </c>
      <c r="BO25" s="452"/>
      <c r="BP25" s="452"/>
      <c r="BQ25" s="452"/>
      <c r="BR25" s="452"/>
      <c r="BS25" s="452"/>
      <c r="BT25" s="452"/>
      <c r="BU25" s="453"/>
      <c r="BV25" s="451">
        <v>1313041</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15">
      <c r="A26" s="178"/>
      <c r="B26" s="401"/>
      <c r="C26" s="402"/>
      <c r="D26" s="403"/>
      <c r="E26" s="378" t="s">
        <v>178</v>
      </c>
      <c r="F26" s="379"/>
      <c r="G26" s="379"/>
      <c r="H26" s="379"/>
      <c r="I26" s="379"/>
      <c r="J26" s="379"/>
      <c r="K26" s="380"/>
      <c r="L26" s="375">
        <v>1</v>
      </c>
      <c r="M26" s="376"/>
      <c r="N26" s="376"/>
      <c r="O26" s="376"/>
      <c r="P26" s="377"/>
      <c r="Q26" s="375">
        <v>5700</v>
      </c>
      <c r="R26" s="376"/>
      <c r="S26" s="376"/>
      <c r="T26" s="376"/>
      <c r="U26" s="376"/>
      <c r="V26" s="377"/>
      <c r="W26" s="465"/>
      <c r="X26" s="402"/>
      <c r="Y26" s="403"/>
      <c r="Z26" s="378" t="s">
        <v>179</v>
      </c>
      <c r="AA26" s="433"/>
      <c r="AB26" s="433"/>
      <c r="AC26" s="433"/>
      <c r="AD26" s="433"/>
      <c r="AE26" s="433"/>
      <c r="AF26" s="433"/>
      <c r="AG26" s="434"/>
      <c r="AH26" s="375">
        <v>17</v>
      </c>
      <c r="AI26" s="376"/>
      <c r="AJ26" s="376"/>
      <c r="AK26" s="376"/>
      <c r="AL26" s="377"/>
      <c r="AM26" s="375">
        <v>54128</v>
      </c>
      <c r="AN26" s="376"/>
      <c r="AO26" s="376"/>
      <c r="AP26" s="376"/>
      <c r="AQ26" s="376"/>
      <c r="AR26" s="377"/>
      <c r="AS26" s="375">
        <v>3184</v>
      </c>
      <c r="AT26" s="376"/>
      <c r="AU26" s="376"/>
      <c r="AV26" s="376"/>
      <c r="AW26" s="376"/>
      <c r="AX26" s="435"/>
      <c r="AY26" s="462" t="s">
        <v>180</v>
      </c>
      <c r="AZ26" s="382"/>
      <c r="BA26" s="382"/>
      <c r="BB26" s="382"/>
      <c r="BC26" s="382"/>
      <c r="BD26" s="382"/>
      <c r="BE26" s="382"/>
      <c r="BF26" s="382"/>
      <c r="BG26" s="382"/>
      <c r="BH26" s="382"/>
      <c r="BI26" s="382"/>
      <c r="BJ26" s="382"/>
      <c r="BK26" s="382"/>
      <c r="BL26" s="382"/>
      <c r="BM26" s="463"/>
      <c r="BN26" s="422">
        <v>30252</v>
      </c>
      <c r="BO26" s="423"/>
      <c r="BP26" s="423"/>
      <c r="BQ26" s="423"/>
      <c r="BR26" s="423"/>
      <c r="BS26" s="423"/>
      <c r="BT26" s="423"/>
      <c r="BU26" s="424"/>
      <c r="BV26" s="422">
        <v>27866</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
      <c r="A27" s="178"/>
      <c r="B27" s="401"/>
      <c r="C27" s="402"/>
      <c r="D27" s="403"/>
      <c r="E27" s="378" t="s">
        <v>181</v>
      </c>
      <c r="F27" s="379"/>
      <c r="G27" s="379"/>
      <c r="H27" s="379"/>
      <c r="I27" s="379"/>
      <c r="J27" s="379"/>
      <c r="K27" s="380"/>
      <c r="L27" s="375">
        <v>1</v>
      </c>
      <c r="M27" s="376"/>
      <c r="N27" s="376"/>
      <c r="O27" s="376"/>
      <c r="P27" s="377"/>
      <c r="Q27" s="375">
        <v>3650</v>
      </c>
      <c r="R27" s="376"/>
      <c r="S27" s="376"/>
      <c r="T27" s="376"/>
      <c r="U27" s="376"/>
      <c r="V27" s="377"/>
      <c r="W27" s="465"/>
      <c r="X27" s="402"/>
      <c r="Y27" s="403"/>
      <c r="Z27" s="378" t="s">
        <v>182</v>
      </c>
      <c r="AA27" s="379"/>
      <c r="AB27" s="379"/>
      <c r="AC27" s="379"/>
      <c r="AD27" s="379"/>
      <c r="AE27" s="379"/>
      <c r="AF27" s="379"/>
      <c r="AG27" s="380"/>
      <c r="AH27" s="375">
        <v>6</v>
      </c>
      <c r="AI27" s="376"/>
      <c r="AJ27" s="376"/>
      <c r="AK27" s="376"/>
      <c r="AL27" s="377"/>
      <c r="AM27" s="375">
        <v>21594</v>
      </c>
      <c r="AN27" s="376"/>
      <c r="AO27" s="376"/>
      <c r="AP27" s="376"/>
      <c r="AQ27" s="376"/>
      <c r="AR27" s="377"/>
      <c r="AS27" s="375">
        <v>3599</v>
      </c>
      <c r="AT27" s="376"/>
      <c r="AU27" s="376"/>
      <c r="AV27" s="376"/>
      <c r="AW27" s="376"/>
      <c r="AX27" s="435"/>
      <c r="AY27" s="459" t="s">
        <v>183</v>
      </c>
      <c r="AZ27" s="460"/>
      <c r="BA27" s="460"/>
      <c r="BB27" s="460"/>
      <c r="BC27" s="460"/>
      <c r="BD27" s="460"/>
      <c r="BE27" s="460"/>
      <c r="BF27" s="460"/>
      <c r="BG27" s="460"/>
      <c r="BH27" s="460"/>
      <c r="BI27" s="460"/>
      <c r="BJ27" s="460"/>
      <c r="BK27" s="460"/>
      <c r="BL27" s="460"/>
      <c r="BM27" s="461"/>
      <c r="BN27" s="456" t="s">
        <v>184</v>
      </c>
      <c r="BO27" s="457"/>
      <c r="BP27" s="457"/>
      <c r="BQ27" s="457"/>
      <c r="BR27" s="457"/>
      <c r="BS27" s="457"/>
      <c r="BT27" s="457"/>
      <c r="BU27" s="458"/>
      <c r="BV27" s="456" t="s">
        <v>137</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15">
      <c r="A28" s="178"/>
      <c r="B28" s="401"/>
      <c r="C28" s="402"/>
      <c r="D28" s="403"/>
      <c r="E28" s="378" t="s">
        <v>185</v>
      </c>
      <c r="F28" s="379"/>
      <c r="G28" s="379"/>
      <c r="H28" s="379"/>
      <c r="I28" s="379"/>
      <c r="J28" s="379"/>
      <c r="K28" s="380"/>
      <c r="L28" s="375">
        <v>1</v>
      </c>
      <c r="M28" s="376"/>
      <c r="N28" s="376"/>
      <c r="O28" s="376"/>
      <c r="P28" s="377"/>
      <c r="Q28" s="375">
        <v>3360</v>
      </c>
      <c r="R28" s="376"/>
      <c r="S28" s="376"/>
      <c r="T28" s="376"/>
      <c r="U28" s="376"/>
      <c r="V28" s="377"/>
      <c r="W28" s="465"/>
      <c r="X28" s="402"/>
      <c r="Y28" s="403"/>
      <c r="Z28" s="378" t="s">
        <v>186</v>
      </c>
      <c r="AA28" s="379"/>
      <c r="AB28" s="379"/>
      <c r="AC28" s="379"/>
      <c r="AD28" s="379"/>
      <c r="AE28" s="379"/>
      <c r="AF28" s="379"/>
      <c r="AG28" s="380"/>
      <c r="AH28" s="375" t="s">
        <v>187</v>
      </c>
      <c r="AI28" s="376"/>
      <c r="AJ28" s="376"/>
      <c r="AK28" s="376"/>
      <c r="AL28" s="377"/>
      <c r="AM28" s="375" t="s">
        <v>187</v>
      </c>
      <c r="AN28" s="376"/>
      <c r="AO28" s="376"/>
      <c r="AP28" s="376"/>
      <c r="AQ28" s="376"/>
      <c r="AR28" s="377"/>
      <c r="AS28" s="375" t="s">
        <v>137</v>
      </c>
      <c r="AT28" s="376"/>
      <c r="AU28" s="376"/>
      <c r="AV28" s="376"/>
      <c r="AW28" s="376"/>
      <c r="AX28" s="435"/>
      <c r="AY28" s="439" t="s">
        <v>188</v>
      </c>
      <c r="AZ28" s="440"/>
      <c r="BA28" s="440"/>
      <c r="BB28" s="441"/>
      <c r="BC28" s="448" t="s">
        <v>47</v>
      </c>
      <c r="BD28" s="449"/>
      <c r="BE28" s="449"/>
      <c r="BF28" s="449"/>
      <c r="BG28" s="449"/>
      <c r="BH28" s="449"/>
      <c r="BI28" s="449"/>
      <c r="BJ28" s="449"/>
      <c r="BK28" s="449"/>
      <c r="BL28" s="449"/>
      <c r="BM28" s="450"/>
      <c r="BN28" s="451">
        <v>1664980</v>
      </c>
      <c r="BO28" s="452"/>
      <c r="BP28" s="452"/>
      <c r="BQ28" s="452"/>
      <c r="BR28" s="452"/>
      <c r="BS28" s="452"/>
      <c r="BT28" s="452"/>
      <c r="BU28" s="453"/>
      <c r="BV28" s="451">
        <v>1278443</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15">
      <c r="A29" s="178"/>
      <c r="B29" s="401"/>
      <c r="C29" s="402"/>
      <c r="D29" s="403"/>
      <c r="E29" s="378" t="s">
        <v>189</v>
      </c>
      <c r="F29" s="379"/>
      <c r="G29" s="379"/>
      <c r="H29" s="379"/>
      <c r="I29" s="379"/>
      <c r="J29" s="379"/>
      <c r="K29" s="380"/>
      <c r="L29" s="375">
        <v>8</v>
      </c>
      <c r="M29" s="376"/>
      <c r="N29" s="376"/>
      <c r="O29" s="376"/>
      <c r="P29" s="377"/>
      <c r="Q29" s="375">
        <v>3200</v>
      </c>
      <c r="R29" s="376"/>
      <c r="S29" s="376"/>
      <c r="T29" s="376"/>
      <c r="U29" s="376"/>
      <c r="V29" s="377"/>
      <c r="W29" s="466"/>
      <c r="X29" s="467"/>
      <c r="Y29" s="468"/>
      <c r="Z29" s="378" t="s">
        <v>190</v>
      </c>
      <c r="AA29" s="379"/>
      <c r="AB29" s="379"/>
      <c r="AC29" s="379"/>
      <c r="AD29" s="379"/>
      <c r="AE29" s="379"/>
      <c r="AF29" s="379"/>
      <c r="AG29" s="380"/>
      <c r="AH29" s="375">
        <v>111</v>
      </c>
      <c r="AI29" s="376"/>
      <c r="AJ29" s="376"/>
      <c r="AK29" s="376"/>
      <c r="AL29" s="377"/>
      <c r="AM29" s="375">
        <v>344469</v>
      </c>
      <c r="AN29" s="376"/>
      <c r="AO29" s="376"/>
      <c r="AP29" s="376"/>
      <c r="AQ29" s="376"/>
      <c r="AR29" s="377"/>
      <c r="AS29" s="375">
        <v>3103</v>
      </c>
      <c r="AT29" s="376"/>
      <c r="AU29" s="376"/>
      <c r="AV29" s="376"/>
      <c r="AW29" s="376"/>
      <c r="AX29" s="435"/>
      <c r="AY29" s="442"/>
      <c r="AZ29" s="443"/>
      <c r="BA29" s="443"/>
      <c r="BB29" s="444"/>
      <c r="BC29" s="436" t="s">
        <v>191</v>
      </c>
      <c r="BD29" s="437"/>
      <c r="BE29" s="437"/>
      <c r="BF29" s="437"/>
      <c r="BG29" s="437"/>
      <c r="BH29" s="437"/>
      <c r="BI29" s="437"/>
      <c r="BJ29" s="437"/>
      <c r="BK29" s="437"/>
      <c r="BL29" s="437"/>
      <c r="BM29" s="438"/>
      <c r="BN29" s="422">
        <v>60047</v>
      </c>
      <c r="BO29" s="423"/>
      <c r="BP29" s="423"/>
      <c r="BQ29" s="423"/>
      <c r="BR29" s="423"/>
      <c r="BS29" s="423"/>
      <c r="BT29" s="423"/>
      <c r="BU29" s="424"/>
      <c r="BV29" s="422">
        <v>60038</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192</v>
      </c>
      <c r="X30" s="390"/>
      <c r="Y30" s="390"/>
      <c r="Z30" s="390"/>
      <c r="AA30" s="390"/>
      <c r="AB30" s="390"/>
      <c r="AC30" s="390"/>
      <c r="AD30" s="390"/>
      <c r="AE30" s="390"/>
      <c r="AF30" s="390"/>
      <c r="AG30" s="391"/>
      <c r="AH30" s="392">
        <v>95</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49</v>
      </c>
      <c r="BD30" s="396"/>
      <c r="BE30" s="396"/>
      <c r="BF30" s="396"/>
      <c r="BG30" s="396"/>
      <c r="BH30" s="396"/>
      <c r="BI30" s="396"/>
      <c r="BJ30" s="396"/>
      <c r="BK30" s="396"/>
      <c r="BL30" s="396"/>
      <c r="BM30" s="397"/>
      <c r="BN30" s="456">
        <v>681015</v>
      </c>
      <c r="BO30" s="457"/>
      <c r="BP30" s="457"/>
      <c r="BQ30" s="457"/>
      <c r="BR30" s="457"/>
      <c r="BS30" s="457"/>
      <c r="BT30" s="457"/>
      <c r="BU30" s="458"/>
      <c r="BV30" s="456">
        <v>551588</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1" t="s">
        <v>193</v>
      </c>
      <c r="D32" s="381"/>
      <c r="E32" s="381"/>
      <c r="F32" s="381"/>
      <c r="G32" s="381"/>
      <c r="H32" s="381"/>
      <c r="I32" s="381"/>
      <c r="J32" s="381"/>
      <c r="K32" s="381"/>
      <c r="L32" s="381"/>
      <c r="M32" s="381"/>
      <c r="N32" s="381"/>
      <c r="O32" s="381"/>
      <c r="P32" s="381"/>
      <c r="Q32" s="381"/>
      <c r="R32" s="381"/>
      <c r="S32" s="381"/>
      <c r="U32" s="382" t="s">
        <v>194</v>
      </c>
      <c r="V32" s="382"/>
      <c r="W32" s="382"/>
      <c r="X32" s="382"/>
      <c r="Y32" s="382"/>
      <c r="Z32" s="382"/>
      <c r="AA32" s="382"/>
      <c r="AB32" s="382"/>
      <c r="AC32" s="382"/>
      <c r="AD32" s="382"/>
      <c r="AE32" s="382"/>
      <c r="AF32" s="382"/>
      <c r="AG32" s="382"/>
      <c r="AH32" s="382"/>
      <c r="AI32" s="382"/>
      <c r="AJ32" s="382"/>
      <c r="AK32" s="382"/>
      <c r="AM32" s="382" t="s">
        <v>195</v>
      </c>
      <c r="AN32" s="382"/>
      <c r="AO32" s="382"/>
      <c r="AP32" s="382"/>
      <c r="AQ32" s="382"/>
      <c r="AR32" s="382"/>
      <c r="AS32" s="382"/>
      <c r="AT32" s="382"/>
      <c r="AU32" s="382"/>
      <c r="AV32" s="382"/>
      <c r="AW32" s="382"/>
      <c r="AX32" s="382"/>
      <c r="AY32" s="382"/>
      <c r="AZ32" s="382"/>
      <c r="BA32" s="382"/>
      <c r="BB32" s="382"/>
      <c r="BC32" s="382"/>
      <c r="BE32" s="382" t="s">
        <v>196</v>
      </c>
      <c r="BF32" s="382"/>
      <c r="BG32" s="382"/>
      <c r="BH32" s="382"/>
      <c r="BI32" s="382"/>
      <c r="BJ32" s="382"/>
      <c r="BK32" s="382"/>
      <c r="BL32" s="382"/>
      <c r="BM32" s="382"/>
      <c r="BN32" s="382"/>
      <c r="BO32" s="382"/>
      <c r="BP32" s="382"/>
      <c r="BQ32" s="382"/>
      <c r="BR32" s="382"/>
      <c r="BS32" s="382"/>
      <c r="BT32" s="382"/>
      <c r="BU32" s="382"/>
      <c r="BW32" s="382" t="s">
        <v>197</v>
      </c>
      <c r="BX32" s="382"/>
      <c r="BY32" s="382"/>
      <c r="BZ32" s="382"/>
      <c r="CA32" s="382"/>
      <c r="CB32" s="382"/>
      <c r="CC32" s="382"/>
      <c r="CD32" s="382"/>
      <c r="CE32" s="382"/>
      <c r="CF32" s="382"/>
      <c r="CG32" s="382"/>
      <c r="CH32" s="382"/>
      <c r="CI32" s="382"/>
      <c r="CJ32" s="382"/>
      <c r="CK32" s="382"/>
      <c r="CL32" s="382"/>
      <c r="CM32" s="382"/>
      <c r="CO32" s="382" t="s">
        <v>198</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15">
      <c r="A33" s="178"/>
      <c r="B33" s="202"/>
      <c r="C33" s="374" t="s">
        <v>199</v>
      </c>
      <c r="D33" s="374"/>
      <c r="E33" s="373" t="s">
        <v>200</v>
      </c>
      <c r="F33" s="373"/>
      <c r="G33" s="373"/>
      <c r="H33" s="373"/>
      <c r="I33" s="373"/>
      <c r="J33" s="373"/>
      <c r="K33" s="373"/>
      <c r="L33" s="373"/>
      <c r="M33" s="373"/>
      <c r="N33" s="373"/>
      <c r="O33" s="373"/>
      <c r="P33" s="373"/>
      <c r="Q33" s="373"/>
      <c r="R33" s="373"/>
      <c r="S33" s="373"/>
      <c r="T33" s="203"/>
      <c r="U33" s="374" t="s">
        <v>201</v>
      </c>
      <c r="V33" s="374"/>
      <c r="W33" s="373" t="s">
        <v>202</v>
      </c>
      <c r="X33" s="373"/>
      <c r="Y33" s="373"/>
      <c r="Z33" s="373"/>
      <c r="AA33" s="373"/>
      <c r="AB33" s="373"/>
      <c r="AC33" s="373"/>
      <c r="AD33" s="373"/>
      <c r="AE33" s="373"/>
      <c r="AF33" s="373"/>
      <c r="AG33" s="373"/>
      <c r="AH33" s="373"/>
      <c r="AI33" s="373"/>
      <c r="AJ33" s="373"/>
      <c r="AK33" s="373"/>
      <c r="AL33" s="203"/>
      <c r="AM33" s="374" t="s">
        <v>201</v>
      </c>
      <c r="AN33" s="374"/>
      <c r="AO33" s="373" t="s">
        <v>202</v>
      </c>
      <c r="AP33" s="373"/>
      <c r="AQ33" s="373"/>
      <c r="AR33" s="373"/>
      <c r="AS33" s="373"/>
      <c r="AT33" s="373"/>
      <c r="AU33" s="373"/>
      <c r="AV33" s="373"/>
      <c r="AW33" s="373"/>
      <c r="AX33" s="373"/>
      <c r="AY33" s="373"/>
      <c r="AZ33" s="373"/>
      <c r="BA33" s="373"/>
      <c r="BB33" s="373"/>
      <c r="BC33" s="373"/>
      <c r="BD33" s="204"/>
      <c r="BE33" s="373" t="s">
        <v>203</v>
      </c>
      <c r="BF33" s="373"/>
      <c r="BG33" s="373" t="s">
        <v>204</v>
      </c>
      <c r="BH33" s="373"/>
      <c r="BI33" s="373"/>
      <c r="BJ33" s="373"/>
      <c r="BK33" s="373"/>
      <c r="BL33" s="373"/>
      <c r="BM33" s="373"/>
      <c r="BN33" s="373"/>
      <c r="BO33" s="373"/>
      <c r="BP33" s="373"/>
      <c r="BQ33" s="373"/>
      <c r="BR33" s="373"/>
      <c r="BS33" s="373"/>
      <c r="BT33" s="373"/>
      <c r="BU33" s="373"/>
      <c r="BV33" s="204"/>
      <c r="BW33" s="374" t="s">
        <v>203</v>
      </c>
      <c r="BX33" s="374"/>
      <c r="BY33" s="373" t="s">
        <v>205</v>
      </c>
      <c r="BZ33" s="373"/>
      <c r="CA33" s="373"/>
      <c r="CB33" s="373"/>
      <c r="CC33" s="373"/>
      <c r="CD33" s="373"/>
      <c r="CE33" s="373"/>
      <c r="CF33" s="373"/>
      <c r="CG33" s="373"/>
      <c r="CH33" s="373"/>
      <c r="CI33" s="373"/>
      <c r="CJ33" s="373"/>
      <c r="CK33" s="373"/>
      <c r="CL33" s="373"/>
      <c r="CM33" s="373"/>
      <c r="CN33" s="203"/>
      <c r="CO33" s="374" t="s">
        <v>206</v>
      </c>
      <c r="CP33" s="374"/>
      <c r="CQ33" s="373" t="s">
        <v>207</v>
      </c>
      <c r="CR33" s="373"/>
      <c r="CS33" s="373"/>
      <c r="CT33" s="373"/>
      <c r="CU33" s="373"/>
      <c r="CV33" s="373"/>
      <c r="CW33" s="373"/>
      <c r="CX33" s="373"/>
      <c r="CY33" s="373"/>
      <c r="CZ33" s="373"/>
      <c r="DA33" s="373"/>
      <c r="DB33" s="373"/>
      <c r="DC33" s="373"/>
      <c r="DD33" s="373"/>
      <c r="DE33" s="373"/>
      <c r="DF33" s="203"/>
      <c r="DG33" s="372" t="s">
        <v>208</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2</v>
      </c>
      <c r="V34" s="370"/>
      <c r="W34" s="371" t="str">
        <f>IF('各会計、関係団体の財政状況及び健全化判断比率'!B28="","",'各会計、関係団体の財政状況及び健全化判断比率'!B28)</f>
        <v>宇多津町国民健康保険特別会計</v>
      </c>
      <c r="X34" s="371"/>
      <c r="Y34" s="371"/>
      <c r="Z34" s="371"/>
      <c r="AA34" s="371"/>
      <c r="AB34" s="371"/>
      <c r="AC34" s="371"/>
      <c r="AD34" s="371"/>
      <c r="AE34" s="371"/>
      <c r="AF34" s="371"/>
      <c r="AG34" s="371"/>
      <c r="AH34" s="371"/>
      <c r="AI34" s="371"/>
      <c r="AJ34" s="371"/>
      <c r="AK34" s="371"/>
      <c r="AL34" s="178"/>
      <c r="AM34" s="370" t="str">
        <f>IF(AO34="","",MAX(C34:D43,U34:V43)+1)</f>
        <v/>
      </c>
      <c r="AN34" s="370"/>
      <c r="AO34" s="371"/>
      <c r="AP34" s="371"/>
      <c r="AQ34" s="371"/>
      <c r="AR34" s="371"/>
      <c r="AS34" s="371"/>
      <c r="AT34" s="371"/>
      <c r="AU34" s="371"/>
      <c r="AV34" s="371"/>
      <c r="AW34" s="371"/>
      <c r="AX34" s="371"/>
      <c r="AY34" s="371"/>
      <c r="AZ34" s="371"/>
      <c r="BA34" s="371"/>
      <c r="BB34" s="371"/>
      <c r="BC34" s="371"/>
      <c r="BD34" s="178"/>
      <c r="BE34" s="370">
        <f>IF(BG34="","",MAX(C34:D43,U34:V43,AM34:AN43)+1)</f>
        <v>5</v>
      </c>
      <c r="BF34" s="370"/>
      <c r="BG34" s="371" t="str">
        <f>IF('各会計、関係団体の財政状況及び健全化判断比率'!B31="","",'各会計、関係団体の財政状況及び健全化判断比率'!B31)</f>
        <v>宇多津町下水道事業特別会計</v>
      </c>
      <c r="BH34" s="371"/>
      <c r="BI34" s="371"/>
      <c r="BJ34" s="371"/>
      <c r="BK34" s="371"/>
      <c r="BL34" s="371"/>
      <c r="BM34" s="371"/>
      <c r="BN34" s="371"/>
      <c r="BO34" s="371"/>
      <c r="BP34" s="371"/>
      <c r="BQ34" s="371"/>
      <c r="BR34" s="371"/>
      <c r="BS34" s="371"/>
      <c r="BT34" s="371"/>
      <c r="BU34" s="371"/>
      <c r="BV34" s="178"/>
      <c r="BW34" s="370">
        <f>IF(BY34="","",MAX(C34:D43,U34:V43,AM34:AN43,BE34:BF43)+1)</f>
        <v>6</v>
      </c>
      <c r="BX34" s="370"/>
      <c r="BY34" s="371" t="str">
        <f>IF('各会計、関係団体の財政状況及び健全化判断比率'!B68="","",'各会計、関係団体の財政状況及び健全化判断比率'!B68)</f>
        <v>坂出、宇多津広域行政事務組合</v>
      </c>
      <c r="BZ34" s="371"/>
      <c r="CA34" s="371"/>
      <c r="CB34" s="371"/>
      <c r="CC34" s="371"/>
      <c r="CD34" s="371"/>
      <c r="CE34" s="371"/>
      <c r="CF34" s="371"/>
      <c r="CG34" s="371"/>
      <c r="CH34" s="371"/>
      <c r="CI34" s="371"/>
      <c r="CJ34" s="371"/>
      <c r="CK34" s="371"/>
      <c r="CL34" s="371"/>
      <c r="CM34" s="371"/>
      <c r="CN34" s="178"/>
      <c r="CO34" s="370">
        <f>IF(CQ34="","",MAX(C34:D43,U34:V43,AM34:AN43,BE34:BF43,BW34:BX43)+1)</f>
        <v>13</v>
      </c>
      <c r="CP34" s="370"/>
      <c r="CQ34" s="371" t="str">
        <f>IF('各会計、関係団体の財政状況及び健全化判断比率'!BS7="","",'各会計、関係団体の財政状況及び健全化判断比率'!BS7)</f>
        <v>（一財）宇多津町振興財団</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15">
      <c r="A35" s="178"/>
      <c r="B35" s="202"/>
      <c r="C35" s="370" t="str">
        <f>IF(E35="","",C34+1)</f>
        <v/>
      </c>
      <c r="D35" s="370"/>
      <c r="E35" s="371" t="str">
        <f>IF('各会計、関係団体の財政状況及び健全化判断比率'!B8="","",'各会計、関係団体の財政状況及び健全化判断比率'!B8)</f>
        <v/>
      </c>
      <c r="F35" s="371"/>
      <c r="G35" s="371"/>
      <c r="H35" s="371"/>
      <c r="I35" s="371"/>
      <c r="J35" s="371"/>
      <c r="K35" s="371"/>
      <c r="L35" s="371"/>
      <c r="M35" s="371"/>
      <c r="N35" s="371"/>
      <c r="O35" s="371"/>
      <c r="P35" s="371"/>
      <c r="Q35" s="371"/>
      <c r="R35" s="371"/>
      <c r="S35" s="371"/>
      <c r="T35" s="178"/>
      <c r="U35" s="370">
        <f>IF(W35="","",U34+1)</f>
        <v>3</v>
      </c>
      <c r="V35" s="370"/>
      <c r="W35" s="371" t="str">
        <f>IF('各会計、関係団体の財政状況及び健全化判断比率'!B29="","",'各会計、関係団体の財政状況及び健全化判断比率'!B29)</f>
        <v>宇多津町介護保険特別会計</v>
      </c>
      <c r="X35" s="371"/>
      <c r="Y35" s="371"/>
      <c r="Z35" s="371"/>
      <c r="AA35" s="371"/>
      <c r="AB35" s="371"/>
      <c r="AC35" s="371"/>
      <c r="AD35" s="371"/>
      <c r="AE35" s="371"/>
      <c r="AF35" s="371"/>
      <c r="AG35" s="371"/>
      <c r="AH35" s="371"/>
      <c r="AI35" s="371"/>
      <c r="AJ35" s="371"/>
      <c r="AK35" s="371"/>
      <c r="AL35" s="178"/>
      <c r="AM35" s="370" t="str">
        <f t="shared" ref="AM35:AM43" si="0">IF(AO35="","",AM34+1)</f>
        <v/>
      </c>
      <c r="AN35" s="370"/>
      <c r="AO35" s="371"/>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7</v>
      </c>
      <c r="BX35" s="370"/>
      <c r="BY35" s="371" t="str">
        <f>IF('各会計、関係団体の財政状況及び健全化判断比率'!B69="","",'各会計、関係団体の財政状況及び健全化判断比率'!B69)</f>
        <v>香川県中部広域競艇事業組合</v>
      </c>
      <c r="BZ35" s="371"/>
      <c r="CA35" s="371"/>
      <c r="CB35" s="371"/>
      <c r="CC35" s="371"/>
      <c r="CD35" s="371"/>
      <c r="CE35" s="371"/>
      <c r="CF35" s="371"/>
      <c r="CG35" s="371"/>
      <c r="CH35" s="371"/>
      <c r="CI35" s="371"/>
      <c r="CJ35" s="371"/>
      <c r="CK35" s="371"/>
      <c r="CL35" s="371"/>
      <c r="CM35" s="371"/>
      <c r="CN35" s="178"/>
      <c r="CO35" s="370" t="str">
        <f t="shared" ref="CO35:CO43" si="3">IF(CQ35="","",CO34+1)</f>
        <v/>
      </c>
      <c r="CP35" s="370"/>
      <c r="CQ35" s="371" t="str">
        <f>IF('各会計、関係団体の財政状況及び健全化判断比率'!BS8="","",'各会計、関係団体の財政状況及び健全化判断比率'!BS8)</f>
        <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4</v>
      </c>
      <c r="V36" s="370"/>
      <c r="W36" s="371" t="str">
        <f>IF('各会計、関係団体の財政状況及び健全化判断比率'!B30="","",'各会計、関係団体の財政状況及び健全化判断比率'!B30)</f>
        <v>宇多津町後期高齢者医療特別会計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8</v>
      </c>
      <c r="BX36" s="370"/>
      <c r="BY36" s="371" t="str">
        <f>IF('各会計、関係団体の財政状況及び健全化判断比率'!B70="","",'各会計、関係団体の財政状況及び健全化判断比率'!B70)</f>
        <v>香川県市町総合事務組合</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9</v>
      </c>
      <c r="BX37" s="370"/>
      <c r="BY37" s="371" t="str">
        <f>IF('各会計、関係団体の財政状況及び健全化判断比率'!B71="","",'各会計、関係団体の財政状況及び健全化判断比率'!B71)</f>
        <v>香川県後期高齢者広域連合（一般）</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10</v>
      </c>
      <c r="BX38" s="370"/>
      <c r="BY38" s="371" t="str">
        <f>IF('各会計、関係団体の財政状況及び健全化判断比率'!B72="","",'各会計、関係団体の財政状況及び健全化判断比率'!B72)</f>
        <v>香川県後期高齢者広域連合（医療）</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11</v>
      </c>
      <c r="BX39" s="370"/>
      <c r="BY39" s="371" t="str">
        <f>IF('各会計、関係団体の財政状況及び健全化判断比率'!B73="","",'各会計、関係団体の財政状況及び健全化判断比率'!B73)</f>
        <v>香川県広域水道企業団（水道）</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12</v>
      </c>
      <c r="BX40" s="370"/>
      <c r="BY40" s="371" t="str">
        <f>IF('各会計、関係団体の財政状況及び健全化判断比率'!B74="","",'各会計、関係団体の財政状況及び健全化判断比率'!B74)</f>
        <v>香川県広域水道企業団（工業用水道）</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t="str">
        <f t="shared" si="2"/>
        <v/>
      </c>
      <c r="BX41" s="370"/>
      <c r="BY41" s="371" t="str">
        <f>IF('各会計、関係団体の財政状況及び健全化判断比率'!B75="","",'各会計、関係団体の財政状況及び健全化判断比率'!B75)</f>
        <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209</v>
      </c>
      <c r="E46" s="367" t="s">
        <v>210</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211</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212</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213</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214</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215</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216</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c r="E53" s="177" t="s">
        <v>585</v>
      </c>
    </row>
    <row r="54" spans="5:113" x14ac:dyDescent="0.15"/>
    <row r="55" spans="5:113" x14ac:dyDescent="0.15"/>
    <row r="56" spans="5:113" x14ac:dyDescent="0.15"/>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217</v>
      </c>
      <c r="DI1" s="746"/>
      <c r="DJ1" s="746"/>
      <c r="DK1" s="746"/>
      <c r="DL1" s="746"/>
      <c r="DM1" s="746"/>
      <c r="DN1" s="747"/>
      <c r="DO1" s="212"/>
      <c r="DP1" s="745" t="s">
        <v>218</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15">
      <c r="B2" s="213" t="s">
        <v>219</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220</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221</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222</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223</v>
      </c>
      <c r="S4" s="688"/>
      <c r="T4" s="688"/>
      <c r="U4" s="688"/>
      <c r="V4" s="688"/>
      <c r="W4" s="688"/>
      <c r="X4" s="688"/>
      <c r="Y4" s="689"/>
      <c r="Z4" s="687" t="s">
        <v>224</v>
      </c>
      <c r="AA4" s="688"/>
      <c r="AB4" s="688"/>
      <c r="AC4" s="689"/>
      <c r="AD4" s="687" t="s">
        <v>225</v>
      </c>
      <c r="AE4" s="688"/>
      <c r="AF4" s="688"/>
      <c r="AG4" s="688"/>
      <c r="AH4" s="688"/>
      <c r="AI4" s="688"/>
      <c r="AJ4" s="688"/>
      <c r="AK4" s="689"/>
      <c r="AL4" s="687" t="s">
        <v>224</v>
      </c>
      <c r="AM4" s="688"/>
      <c r="AN4" s="688"/>
      <c r="AO4" s="689"/>
      <c r="AP4" s="748" t="s">
        <v>226</v>
      </c>
      <c r="AQ4" s="748"/>
      <c r="AR4" s="748"/>
      <c r="AS4" s="748"/>
      <c r="AT4" s="748"/>
      <c r="AU4" s="748"/>
      <c r="AV4" s="748"/>
      <c r="AW4" s="748"/>
      <c r="AX4" s="748"/>
      <c r="AY4" s="748"/>
      <c r="AZ4" s="748"/>
      <c r="BA4" s="748"/>
      <c r="BB4" s="748"/>
      <c r="BC4" s="748"/>
      <c r="BD4" s="748"/>
      <c r="BE4" s="748"/>
      <c r="BF4" s="748"/>
      <c r="BG4" s="748" t="s">
        <v>227</v>
      </c>
      <c r="BH4" s="748"/>
      <c r="BI4" s="748"/>
      <c r="BJ4" s="748"/>
      <c r="BK4" s="748"/>
      <c r="BL4" s="748"/>
      <c r="BM4" s="748"/>
      <c r="BN4" s="748"/>
      <c r="BO4" s="748" t="s">
        <v>224</v>
      </c>
      <c r="BP4" s="748"/>
      <c r="BQ4" s="748"/>
      <c r="BR4" s="748"/>
      <c r="BS4" s="748" t="s">
        <v>228</v>
      </c>
      <c r="BT4" s="748"/>
      <c r="BU4" s="748"/>
      <c r="BV4" s="748"/>
      <c r="BW4" s="748"/>
      <c r="BX4" s="748"/>
      <c r="BY4" s="748"/>
      <c r="BZ4" s="748"/>
      <c r="CA4" s="748"/>
      <c r="CB4" s="748"/>
      <c r="CD4" s="730" t="s">
        <v>229</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6" customFormat="1" ht="11.25" customHeight="1" x14ac:dyDescent="0.15">
      <c r="B5" s="695" t="s">
        <v>230</v>
      </c>
      <c r="C5" s="696"/>
      <c r="D5" s="696"/>
      <c r="E5" s="696"/>
      <c r="F5" s="696"/>
      <c r="G5" s="696"/>
      <c r="H5" s="696"/>
      <c r="I5" s="696"/>
      <c r="J5" s="696"/>
      <c r="K5" s="696"/>
      <c r="L5" s="696"/>
      <c r="M5" s="696"/>
      <c r="N5" s="696"/>
      <c r="O5" s="696"/>
      <c r="P5" s="696"/>
      <c r="Q5" s="697"/>
      <c r="R5" s="681">
        <v>2903620</v>
      </c>
      <c r="S5" s="682"/>
      <c r="T5" s="682"/>
      <c r="U5" s="682"/>
      <c r="V5" s="682"/>
      <c r="W5" s="682"/>
      <c r="X5" s="682"/>
      <c r="Y5" s="725"/>
      <c r="Z5" s="743">
        <v>33.4</v>
      </c>
      <c r="AA5" s="743"/>
      <c r="AB5" s="743"/>
      <c r="AC5" s="743"/>
      <c r="AD5" s="744">
        <v>2903620</v>
      </c>
      <c r="AE5" s="744"/>
      <c r="AF5" s="744"/>
      <c r="AG5" s="744"/>
      <c r="AH5" s="744"/>
      <c r="AI5" s="744"/>
      <c r="AJ5" s="744"/>
      <c r="AK5" s="744"/>
      <c r="AL5" s="726">
        <v>68.2</v>
      </c>
      <c r="AM5" s="700"/>
      <c r="AN5" s="700"/>
      <c r="AO5" s="727"/>
      <c r="AP5" s="695" t="s">
        <v>231</v>
      </c>
      <c r="AQ5" s="696"/>
      <c r="AR5" s="696"/>
      <c r="AS5" s="696"/>
      <c r="AT5" s="696"/>
      <c r="AU5" s="696"/>
      <c r="AV5" s="696"/>
      <c r="AW5" s="696"/>
      <c r="AX5" s="696"/>
      <c r="AY5" s="696"/>
      <c r="AZ5" s="696"/>
      <c r="BA5" s="696"/>
      <c r="BB5" s="696"/>
      <c r="BC5" s="696"/>
      <c r="BD5" s="696"/>
      <c r="BE5" s="696"/>
      <c r="BF5" s="697"/>
      <c r="BG5" s="628">
        <v>2903620</v>
      </c>
      <c r="BH5" s="629"/>
      <c r="BI5" s="629"/>
      <c r="BJ5" s="629"/>
      <c r="BK5" s="629"/>
      <c r="BL5" s="629"/>
      <c r="BM5" s="629"/>
      <c r="BN5" s="630"/>
      <c r="BO5" s="655">
        <v>100</v>
      </c>
      <c r="BP5" s="655"/>
      <c r="BQ5" s="655"/>
      <c r="BR5" s="655"/>
      <c r="BS5" s="656">
        <v>62125</v>
      </c>
      <c r="BT5" s="656"/>
      <c r="BU5" s="656"/>
      <c r="BV5" s="656"/>
      <c r="BW5" s="656"/>
      <c r="BX5" s="656"/>
      <c r="BY5" s="656"/>
      <c r="BZ5" s="656"/>
      <c r="CA5" s="656"/>
      <c r="CB5" s="723"/>
      <c r="CD5" s="730" t="s">
        <v>226</v>
      </c>
      <c r="CE5" s="731"/>
      <c r="CF5" s="731"/>
      <c r="CG5" s="731"/>
      <c r="CH5" s="731"/>
      <c r="CI5" s="731"/>
      <c r="CJ5" s="731"/>
      <c r="CK5" s="731"/>
      <c r="CL5" s="731"/>
      <c r="CM5" s="731"/>
      <c r="CN5" s="731"/>
      <c r="CO5" s="731"/>
      <c r="CP5" s="731"/>
      <c r="CQ5" s="732"/>
      <c r="CR5" s="730" t="s">
        <v>232</v>
      </c>
      <c r="CS5" s="731"/>
      <c r="CT5" s="731"/>
      <c r="CU5" s="731"/>
      <c r="CV5" s="731"/>
      <c r="CW5" s="731"/>
      <c r="CX5" s="731"/>
      <c r="CY5" s="732"/>
      <c r="CZ5" s="730" t="s">
        <v>224</v>
      </c>
      <c r="DA5" s="731"/>
      <c r="DB5" s="731"/>
      <c r="DC5" s="732"/>
      <c r="DD5" s="730" t="s">
        <v>233</v>
      </c>
      <c r="DE5" s="731"/>
      <c r="DF5" s="731"/>
      <c r="DG5" s="731"/>
      <c r="DH5" s="731"/>
      <c r="DI5" s="731"/>
      <c r="DJ5" s="731"/>
      <c r="DK5" s="731"/>
      <c r="DL5" s="731"/>
      <c r="DM5" s="731"/>
      <c r="DN5" s="731"/>
      <c r="DO5" s="731"/>
      <c r="DP5" s="732"/>
      <c r="DQ5" s="730" t="s">
        <v>234</v>
      </c>
      <c r="DR5" s="731"/>
      <c r="DS5" s="731"/>
      <c r="DT5" s="731"/>
      <c r="DU5" s="731"/>
      <c r="DV5" s="731"/>
      <c r="DW5" s="731"/>
      <c r="DX5" s="731"/>
      <c r="DY5" s="731"/>
      <c r="DZ5" s="731"/>
      <c r="EA5" s="731"/>
      <c r="EB5" s="731"/>
      <c r="EC5" s="732"/>
    </row>
    <row r="6" spans="2:143" ht="11.25" customHeight="1" x14ac:dyDescent="0.15">
      <c r="B6" s="625" t="s">
        <v>235</v>
      </c>
      <c r="C6" s="626"/>
      <c r="D6" s="626"/>
      <c r="E6" s="626"/>
      <c r="F6" s="626"/>
      <c r="G6" s="626"/>
      <c r="H6" s="626"/>
      <c r="I6" s="626"/>
      <c r="J6" s="626"/>
      <c r="K6" s="626"/>
      <c r="L6" s="626"/>
      <c r="M6" s="626"/>
      <c r="N6" s="626"/>
      <c r="O6" s="626"/>
      <c r="P6" s="626"/>
      <c r="Q6" s="627"/>
      <c r="R6" s="628">
        <v>50090</v>
      </c>
      <c r="S6" s="629"/>
      <c r="T6" s="629"/>
      <c r="U6" s="629"/>
      <c r="V6" s="629"/>
      <c r="W6" s="629"/>
      <c r="X6" s="629"/>
      <c r="Y6" s="630"/>
      <c r="Z6" s="655">
        <v>0.6</v>
      </c>
      <c r="AA6" s="655"/>
      <c r="AB6" s="655"/>
      <c r="AC6" s="655"/>
      <c r="AD6" s="656">
        <v>50090</v>
      </c>
      <c r="AE6" s="656"/>
      <c r="AF6" s="656"/>
      <c r="AG6" s="656"/>
      <c r="AH6" s="656"/>
      <c r="AI6" s="656"/>
      <c r="AJ6" s="656"/>
      <c r="AK6" s="656"/>
      <c r="AL6" s="631">
        <v>1.2</v>
      </c>
      <c r="AM6" s="632"/>
      <c r="AN6" s="632"/>
      <c r="AO6" s="657"/>
      <c r="AP6" s="625" t="s">
        <v>236</v>
      </c>
      <c r="AQ6" s="626"/>
      <c r="AR6" s="626"/>
      <c r="AS6" s="626"/>
      <c r="AT6" s="626"/>
      <c r="AU6" s="626"/>
      <c r="AV6" s="626"/>
      <c r="AW6" s="626"/>
      <c r="AX6" s="626"/>
      <c r="AY6" s="626"/>
      <c r="AZ6" s="626"/>
      <c r="BA6" s="626"/>
      <c r="BB6" s="626"/>
      <c r="BC6" s="626"/>
      <c r="BD6" s="626"/>
      <c r="BE6" s="626"/>
      <c r="BF6" s="627"/>
      <c r="BG6" s="628">
        <v>2903620</v>
      </c>
      <c r="BH6" s="629"/>
      <c r="BI6" s="629"/>
      <c r="BJ6" s="629"/>
      <c r="BK6" s="629"/>
      <c r="BL6" s="629"/>
      <c r="BM6" s="629"/>
      <c r="BN6" s="630"/>
      <c r="BO6" s="655">
        <v>100</v>
      </c>
      <c r="BP6" s="655"/>
      <c r="BQ6" s="655"/>
      <c r="BR6" s="655"/>
      <c r="BS6" s="656">
        <v>62125</v>
      </c>
      <c r="BT6" s="656"/>
      <c r="BU6" s="656"/>
      <c r="BV6" s="656"/>
      <c r="BW6" s="656"/>
      <c r="BX6" s="656"/>
      <c r="BY6" s="656"/>
      <c r="BZ6" s="656"/>
      <c r="CA6" s="656"/>
      <c r="CB6" s="723"/>
      <c r="CD6" s="684" t="s">
        <v>237</v>
      </c>
      <c r="CE6" s="685"/>
      <c r="CF6" s="685"/>
      <c r="CG6" s="685"/>
      <c r="CH6" s="685"/>
      <c r="CI6" s="685"/>
      <c r="CJ6" s="685"/>
      <c r="CK6" s="685"/>
      <c r="CL6" s="685"/>
      <c r="CM6" s="685"/>
      <c r="CN6" s="685"/>
      <c r="CO6" s="685"/>
      <c r="CP6" s="685"/>
      <c r="CQ6" s="686"/>
      <c r="CR6" s="628">
        <v>79018</v>
      </c>
      <c r="CS6" s="629"/>
      <c r="CT6" s="629"/>
      <c r="CU6" s="629"/>
      <c r="CV6" s="629"/>
      <c r="CW6" s="629"/>
      <c r="CX6" s="629"/>
      <c r="CY6" s="630"/>
      <c r="CZ6" s="726">
        <v>1</v>
      </c>
      <c r="DA6" s="700"/>
      <c r="DB6" s="700"/>
      <c r="DC6" s="729"/>
      <c r="DD6" s="634" t="s">
        <v>238</v>
      </c>
      <c r="DE6" s="629"/>
      <c r="DF6" s="629"/>
      <c r="DG6" s="629"/>
      <c r="DH6" s="629"/>
      <c r="DI6" s="629"/>
      <c r="DJ6" s="629"/>
      <c r="DK6" s="629"/>
      <c r="DL6" s="629"/>
      <c r="DM6" s="629"/>
      <c r="DN6" s="629"/>
      <c r="DO6" s="629"/>
      <c r="DP6" s="630"/>
      <c r="DQ6" s="634">
        <v>79018</v>
      </c>
      <c r="DR6" s="629"/>
      <c r="DS6" s="629"/>
      <c r="DT6" s="629"/>
      <c r="DU6" s="629"/>
      <c r="DV6" s="629"/>
      <c r="DW6" s="629"/>
      <c r="DX6" s="629"/>
      <c r="DY6" s="629"/>
      <c r="DZ6" s="629"/>
      <c r="EA6" s="629"/>
      <c r="EB6" s="629"/>
      <c r="EC6" s="669"/>
    </row>
    <row r="7" spans="2:143" ht="11.25" customHeight="1" x14ac:dyDescent="0.15">
      <c r="B7" s="625" t="s">
        <v>239</v>
      </c>
      <c r="C7" s="626"/>
      <c r="D7" s="626"/>
      <c r="E7" s="626"/>
      <c r="F7" s="626"/>
      <c r="G7" s="626"/>
      <c r="H7" s="626"/>
      <c r="I7" s="626"/>
      <c r="J7" s="626"/>
      <c r="K7" s="626"/>
      <c r="L7" s="626"/>
      <c r="M7" s="626"/>
      <c r="N7" s="626"/>
      <c r="O7" s="626"/>
      <c r="P7" s="626"/>
      <c r="Q7" s="627"/>
      <c r="R7" s="628">
        <v>3670</v>
      </c>
      <c r="S7" s="629"/>
      <c r="T7" s="629"/>
      <c r="U7" s="629"/>
      <c r="V7" s="629"/>
      <c r="W7" s="629"/>
      <c r="X7" s="629"/>
      <c r="Y7" s="630"/>
      <c r="Z7" s="655">
        <v>0</v>
      </c>
      <c r="AA7" s="655"/>
      <c r="AB7" s="655"/>
      <c r="AC7" s="655"/>
      <c r="AD7" s="656">
        <v>3670</v>
      </c>
      <c r="AE7" s="656"/>
      <c r="AF7" s="656"/>
      <c r="AG7" s="656"/>
      <c r="AH7" s="656"/>
      <c r="AI7" s="656"/>
      <c r="AJ7" s="656"/>
      <c r="AK7" s="656"/>
      <c r="AL7" s="631">
        <v>0.1</v>
      </c>
      <c r="AM7" s="632"/>
      <c r="AN7" s="632"/>
      <c r="AO7" s="657"/>
      <c r="AP7" s="625" t="s">
        <v>240</v>
      </c>
      <c r="AQ7" s="626"/>
      <c r="AR7" s="626"/>
      <c r="AS7" s="626"/>
      <c r="AT7" s="626"/>
      <c r="AU7" s="626"/>
      <c r="AV7" s="626"/>
      <c r="AW7" s="626"/>
      <c r="AX7" s="626"/>
      <c r="AY7" s="626"/>
      <c r="AZ7" s="626"/>
      <c r="BA7" s="626"/>
      <c r="BB7" s="626"/>
      <c r="BC7" s="626"/>
      <c r="BD7" s="626"/>
      <c r="BE7" s="626"/>
      <c r="BF7" s="627"/>
      <c r="BG7" s="628">
        <v>1283413</v>
      </c>
      <c r="BH7" s="629"/>
      <c r="BI7" s="629"/>
      <c r="BJ7" s="629"/>
      <c r="BK7" s="629"/>
      <c r="BL7" s="629"/>
      <c r="BM7" s="629"/>
      <c r="BN7" s="630"/>
      <c r="BO7" s="655">
        <v>44.2</v>
      </c>
      <c r="BP7" s="655"/>
      <c r="BQ7" s="655"/>
      <c r="BR7" s="655"/>
      <c r="BS7" s="656">
        <v>62125</v>
      </c>
      <c r="BT7" s="656"/>
      <c r="BU7" s="656"/>
      <c r="BV7" s="656"/>
      <c r="BW7" s="656"/>
      <c r="BX7" s="656"/>
      <c r="BY7" s="656"/>
      <c r="BZ7" s="656"/>
      <c r="CA7" s="656"/>
      <c r="CB7" s="723"/>
      <c r="CD7" s="670" t="s">
        <v>241</v>
      </c>
      <c r="CE7" s="667"/>
      <c r="CF7" s="667"/>
      <c r="CG7" s="667"/>
      <c r="CH7" s="667"/>
      <c r="CI7" s="667"/>
      <c r="CJ7" s="667"/>
      <c r="CK7" s="667"/>
      <c r="CL7" s="667"/>
      <c r="CM7" s="667"/>
      <c r="CN7" s="667"/>
      <c r="CO7" s="667"/>
      <c r="CP7" s="667"/>
      <c r="CQ7" s="668"/>
      <c r="CR7" s="628">
        <v>1221134</v>
      </c>
      <c r="CS7" s="629"/>
      <c r="CT7" s="629"/>
      <c r="CU7" s="629"/>
      <c r="CV7" s="629"/>
      <c r="CW7" s="629"/>
      <c r="CX7" s="629"/>
      <c r="CY7" s="630"/>
      <c r="CZ7" s="655">
        <v>15.1</v>
      </c>
      <c r="DA7" s="655"/>
      <c r="DB7" s="655"/>
      <c r="DC7" s="655"/>
      <c r="DD7" s="634">
        <v>25301</v>
      </c>
      <c r="DE7" s="629"/>
      <c r="DF7" s="629"/>
      <c r="DG7" s="629"/>
      <c r="DH7" s="629"/>
      <c r="DI7" s="629"/>
      <c r="DJ7" s="629"/>
      <c r="DK7" s="629"/>
      <c r="DL7" s="629"/>
      <c r="DM7" s="629"/>
      <c r="DN7" s="629"/>
      <c r="DO7" s="629"/>
      <c r="DP7" s="630"/>
      <c r="DQ7" s="634">
        <v>1061533</v>
      </c>
      <c r="DR7" s="629"/>
      <c r="DS7" s="629"/>
      <c r="DT7" s="629"/>
      <c r="DU7" s="629"/>
      <c r="DV7" s="629"/>
      <c r="DW7" s="629"/>
      <c r="DX7" s="629"/>
      <c r="DY7" s="629"/>
      <c r="DZ7" s="629"/>
      <c r="EA7" s="629"/>
      <c r="EB7" s="629"/>
      <c r="EC7" s="669"/>
    </row>
    <row r="8" spans="2:143" ht="11.25" customHeight="1" x14ac:dyDescent="0.15">
      <c r="B8" s="625" t="s">
        <v>242</v>
      </c>
      <c r="C8" s="626"/>
      <c r="D8" s="626"/>
      <c r="E8" s="626"/>
      <c r="F8" s="626"/>
      <c r="G8" s="626"/>
      <c r="H8" s="626"/>
      <c r="I8" s="626"/>
      <c r="J8" s="626"/>
      <c r="K8" s="626"/>
      <c r="L8" s="626"/>
      <c r="M8" s="626"/>
      <c r="N8" s="626"/>
      <c r="O8" s="626"/>
      <c r="P8" s="626"/>
      <c r="Q8" s="627"/>
      <c r="R8" s="628">
        <v>22808</v>
      </c>
      <c r="S8" s="629"/>
      <c r="T8" s="629"/>
      <c r="U8" s="629"/>
      <c r="V8" s="629"/>
      <c r="W8" s="629"/>
      <c r="X8" s="629"/>
      <c r="Y8" s="630"/>
      <c r="Z8" s="655">
        <v>0.3</v>
      </c>
      <c r="AA8" s="655"/>
      <c r="AB8" s="655"/>
      <c r="AC8" s="655"/>
      <c r="AD8" s="656">
        <v>22808</v>
      </c>
      <c r="AE8" s="656"/>
      <c r="AF8" s="656"/>
      <c r="AG8" s="656"/>
      <c r="AH8" s="656"/>
      <c r="AI8" s="656"/>
      <c r="AJ8" s="656"/>
      <c r="AK8" s="656"/>
      <c r="AL8" s="631">
        <v>0.5</v>
      </c>
      <c r="AM8" s="632"/>
      <c r="AN8" s="632"/>
      <c r="AO8" s="657"/>
      <c r="AP8" s="625" t="s">
        <v>243</v>
      </c>
      <c r="AQ8" s="626"/>
      <c r="AR8" s="626"/>
      <c r="AS8" s="626"/>
      <c r="AT8" s="626"/>
      <c r="AU8" s="626"/>
      <c r="AV8" s="626"/>
      <c r="AW8" s="626"/>
      <c r="AX8" s="626"/>
      <c r="AY8" s="626"/>
      <c r="AZ8" s="626"/>
      <c r="BA8" s="626"/>
      <c r="BB8" s="626"/>
      <c r="BC8" s="626"/>
      <c r="BD8" s="626"/>
      <c r="BE8" s="626"/>
      <c r="BF8" s="627"/>
      <c r="BG8" s="628">
        <v>33217</v>
      </c>
      <c r="BH8" s="629"/>
      <c r="BI8" s="629"/>
      <c r="BJ8" s="629"/>
      <c r="BK8" s="629"/>
      <c r="BL8" s="629"/>
      <c r="BM8" s="629"/>
      <c r="BN8" s="630"/>
      <c r="BO8" s="655">
        <v>1.1000000000000001</v>
      </c>
      <c r="BP8" s="655"/>
      <c r="BQ8" s="655"/>
      <c r="BR8" s="655"/>
      <c r="BS8" s="656" t="s">
        <v>238</v>
      </c>
      <c r="BT8" s="656"/>
      <c r="BU8" s="656"/>
      <c r="BV8" s="656"/>
      <c r="BW8" s="656"/>
      <c r="BX8" s="656"/>
      <c r="BY8" s="656"/>
      <c r="BZ8" s="656"/>
      <c r="CA8" s="656"/>
      <c r="CB8" s="723"/>
      <c r="CD8" s="670" t="s">
        <v>244</v>
      </c>
      <c r="CE8" s="667"/>
      <c r="CF8" s="667"/>
      <c r="CG8" s="667"/>
      <c r="CH8" s="667"/>
      <c r="CI8" s="667"/>
      <c r="CJ8" s="667"/>
      <c r="CK8" s="667"/>
      <c r="CL8" s="667"/>
      <c r="CM8" s="667"/>
      <c r="CN8" s="667"/>
      <c r="CO8" s="667"/>
      <c r="CP8" s="667"/>
      <c r="CQ8" s="668"/>
      <c r="CR8" s="628">
        <v>3458985</v>
      </c>
      <c r="CS8" s="629"/>
      <c r="CT8" s="629"/>
      <c r="CU8" s="629"/>
      <c r="CV8" s="629"/>
      <c r="CW8" s="629"/>
      <c r="CX8" s="629"/>
      <c r="CY8" s="630"/>
      <c r="CZ8" s="655">
        <v>42.8</v>
      </c>
      <c r="DA8" s="655"/>
      <c r="DB8" s="655"/>
      <c r="DC8" s="655"/>
      <c r="DD8" s="634">
        <v>556864</v>
      </c>
      <c r="DE8" s="629"/>
      <c r="DF8" s="629"/>
      <c r="DG8" s="629"/>
      <c r="DH8" s="629"/>
      <c r="DI8" s="629"/>
      <c r="DJ8" s="629"/>
      <c r="DK8" s="629"/>
      <c r="DL8" s="629"/>
      <c r="DM8" s="629"/>
      <c r="DN8" s="629"/>
      <c r="DO8" s="629"/>
      <c r="DP8" s="630"/>
      <c r="DQ8" s="634">
        <v>1239820</v>
      </c>
      <c r="DR8" s="629"/>
      <c r="DS8" s="629"/>
      <c r="DT8" s="629"/>
      <c r="DU8" s="629"/>
      <c r="DV8" s="629"/>
      <c r="DW8" s="629"/>
      <c r="DX8" s="629"/>
      <c r="DY8" s="629"/>
      <c r="DZ8" s="629"/>
      <c r="EA8" s="629"/>
      <c r="EB8" s="629"/>
      <c r="EC8" s="669"/>
    </row>
    <row r="9" spans="2:143" ht="11.25" customHeight="1" x14ac:dyDescent="0.15">
      <c r="B9" s="625" t="s">
        <v>245</v>
      </c>
      <c r="C9" s="626"/>
      <c r="D9" s="626"/>
      <c r="E9" s="626"/>
      <c r="F9" s="626"/>
      <c r="G9" s="626"/>
      <c r="H9" s="626"/>
      <c r="I9" s="626"/>
      <c r="J9" s="626"/>
      <c r="K9" s="626"/>
      <c r="L9" s="626"/>
      <c r="M9" s="626"/>
      <c r="N9" s="626"/>
      <c r="O9" s="626"/>
      <c r="P9" s="626"/>
      <c r="Q9" s="627"/>
      <c r="R9" s="628">
        <v>24601</v>
      </c>
      <c r="S9" s="629"/>
      <c r="T9" s="629"/>
      <c r="U9" s="629"/>
      <c r="V9" s="629"/>
      <c r="W9" s="629"/>
      <c r="X9" s="629"/>
      <c r="Y9" s="630"/>
      <c r="Z9" s="655">
        <v>0.3</v>
      </c>
      <c r="AA9" s="655"/>
      <c r="AB9" s="655"/>
      <c r="AC9" s="655"/>
      <c r="AD9" s="656">
        <v>24601</v>
      </c>
      <c r="AE9" s="656"/>
      <c r="AF9" s="656"/>
      <c r="AG9" s="656"/>
      <c r="AH9" s="656"/>
      <c r="AI9" s="656"/>
      <c r="AJ9" s="656"/>
      <c r="AK9" s="656"/>
      <c r="AL9" s="631">
        <v>0.6</v>
      </c>
      <c r="AM9" s="632"/>
      <c r="AN9" s="632"/>
      <c r="AO9" s="657"/>
      <c r="AP9" s="625" t="s">
        <v>246</v>
      </c>
      <c r="AQ9" s="626"/>
      <c r="AR9" s="626"/>
      <c r="AS9" s="626"/>
      <c r="AT9" s="626"/>
      <c r="AU9" s="626"/>
      <c r="AV9" s="626"/>
      <c r="AW9" s="626"/>
      <c r="AX9" s="626"/>
      <c r="AY9" s="626"/>
      <c r="AZ9" s="626"/>
      <c r="BA9" s="626"/>
      <c r="BB9" s="626"/>
      <c r="BC9" s="626"/>
      <c r="BD9" s="626"/>
      <c r="BE9" s="626"/>
      <c r="BF9" s="627"/>
      <c r="BG9" s="628">
        <v>1031756</v>
      </c>
      <c r="BH9" s="629"/>
      <c r="BI9" s="629"/>
      <c r="BJ9" s="629"/>
      <c r="BK9" s="629"/>
      <c r="BL9" s="629"/>
      <c r="BM9" s="629"/>
      <c r="BN9" s="630"/>
      <c r="BO9" s="655">
        <v>35.5</v>
      </c>
      <c r="BP9" s="655"/>
      <c r="BQ9" s="655"/>
      <c r="BR9" s="655"/>
      <c r="BS9" s="656" t="s">
        <v>247</v>
      </c>
      <c r="BT9" s="656"/>
      <c r="BU9" s="656"/>
      <c r="BV9" s="656"/>
      <c r="BW9" s="656"/>
      <c r="BX9" s="656"/>
      <c r="BY9" s="656"/>
      <c r="BZ9" s="656"/>
      <c r="CA9" s="656"/>
      <c r="CB9" s="723"/>
      <c r="CD9" s="670" t="s">
        <v>248</v>
      </c>
      <c r="CE9" s="667"/>
      <c r="CF9" s="667"/>
      <c r="CG9" s="667"/>
      <c r="CH9" s="667"/>
      <c r="CI9" s="667"/>
      <c r="CJ9" s="667"/>
      <c r="CK9" s="667"/>
      <c r="CL9" s="667"/>
      <c r="CM9" s="667"/>
      <c r="CN9" s="667"/>
      <c r="CO9" s="667"/>
      <c r="CP9" s="667"/>
      <c r="CQ9" s="668"/>
      <c r="CR9" s="628">
        <v>717711</v>
      </c>
      <c r="CS9" s="629"/>
      <c r="CT9" s="629"/>
      <c r="CU9" s="629"/>
      <c r="CV9" s="629"/>
      <c r="CW9" s="629"/>
      <c r="CX9" s="629"/>
      <c r="CY9" s="630"/>
      <c r="CZ9" s="655">
        <v>8.9</v>
      </c>
      <c r="DA9" s="655"/>
      <c r="DB9" s="655"/>
      <c r="DC9" s="655"/>
      <c r="DD9" s="634">
        <v>23443</v>
      </c>
      <c r="DE9" s="629"/>
      <c r="DF9" s="629"/>
      <c r="DG9" s="629"/>
      <c r="DH9" s="629"/>
      <c r="DI9" s="629"/>
      <c r="DJ9" s="629"/>
      <c r="DK9" s="629"/>
      <c r="DL9" s="629"/>
      <c r="DM9" s="629"/>
      <c r="DN9" s="629"/>
      <c r="DO9" s="629"/>
      <c r="DP9" s="630"/>
      <c r="DQ9" s="634">
        <v>443965</v>
      </c>
      <c r="DR9" s="629"/>
      <c r="DS9" s="629"/>
      <c r="DT9" s="629"/>
      <c r="DU9" s="629"/>
      <c r="DV9" s="629"/>
      <c r="DW9" s="629"/>
      <c r="DX9" s="629"/>
      <c r="DY9" s="629"/>
      <c r="DZ9" s="629"/>
      <c r="EA9" s="629"/>
      <c r="EB9" s="629"/>
      <c r="EC9" s="669"/>
    </row>
    <row r="10" spans="2:143" ht="11.25" customHeight="1" x14ac:dyDescent="0.15">
      <c r="B10" s="625" t="s">
        <v>249</v>
      </c>
      <c r="C10" s="626"/>
      <c r="D10" s="626"/>
      <c r="E10" s="626"/>
      <c r="F10" s="626"/>
      <c r="G10" s="626"/>
      <c r="H10" s="626"/>
      <c r="I10" s="626"/>
      <c r="J10" s="626"/>
      <c r="K10" s="626"/>
      <c r="L10" s="626"/>
      <c r="M10" s="626"/>
      <c r="N10" s="626"/>
      <c r="O10" s="626"/>
      <c r="P10" s="626"/>
      <c r="Q10" s="627"/>
      <c r="R10" s="628" t="s">
        <v>238</v>
      </c>
      <c r="S10" s="629"/>
      <c r="T10" s="629"/>
      <c r="U10" s="629"/>
      <c r="V10" s="629"/>
      <c r="W10" s="629"/>
      <c r="X10" s="629"/>
      <c r="Y10" s="630"/>
      <c r="Z10" s="655" t="s">
        <v>238</v>
      </c>
      <c r="AA10" s="655"/>
      <c r="AB10" s="655"/>
      <c r="AC10" s="655"/>
      <c r="AD10" s="656" t="s">
        <v>238</v>
      </c>
      <c r="AE10" s="656"/>
      <c r="AF10" s="656"/>
      <c r="AG10" s="656"/>
      <c r="AH10" s="656"/>
      <c r="AI10" s="656"/>
      <c r="AJ10" s="656"/>
      <c r="AK10" s="656"/>
      <c r="AL10" s="631" t="s">
        <v>238</v>
      </c>
      <c r="AM10" s="632"/>
      <c r="AN10" s="632"/>
      <c r="AO10" s="657"/>
      <c r="AP10" s="625" t="s">
        <v>250</v>
      </c>
      <c r="AQ10" s="626"/>
      <c r="AR10" s="626"/>
      <c r="AS10" s="626"/>
      <c r="AT10" s="626"/>
      <c r="AU10" s="626"/>
      <c r="AV10" s="626"/>
      <c r="AW10" s="626"/>
      <c r="AX10" s="626"/>
      <c r="AY10" s="626"/>
      <c r="AZ10" s="626"/>
      <c r="BA10" s="626"/>
      <c r="BB10" s="626"/>
      <c r="BC10" s="626"/>
      <c r="BD10" s="626"/>
      <c r="BE10" s="626"/>
      <c r="BF10" s="627"/>
      <c r="BG10" s="628">
        <v>91954</v>
      </c>
      <c r="BH10" s="629"/>
      <c r="BI10" s="629"/>
      <c r="BJ10" s="629"/>
      <c r="BK10" s="629"/>
      <c r="BL10" s="629"/>
      <c r="BM10" s="629"/>
      <c r="BN10" s="630"/>
      <c r="BO10" s="655">
        <v>3.2</v>
      </c>
      <c r="BP10" s="655"/>
      <c r="BQ10" s="655"/>
      <c r="BR10" s="655"/>
      <c r="BS10" s="656">
        <v>26014</v>
      </c>
      <c r="BT10" s="656"/>
      <c r="BU10" s="656"/>
      <c r="BV10" s="656"/>
      <c r="BW10" s="656"/>
      <c r="BX10" s="656"/>
      <c r="BY10" s="656"/>
      <c r="BZ10" s="656"/>
      <c r="CA10" s="656"/>
      <c r="CB10" s="723"/>
      <c r="CD10" s="670" t="s">
        <v>251</v>
      </c>
      <c r="CE10" s="667"/>
      <c r="CF10" s="667"/>
      <c r="CG10" s="667"/>
      <c r="CH10" s="667"/>
      <c r="CI10" s="667"/>
      <c r="CJ10" s="667"/>
      <c r="CK10" s="667"/>
      <c r="CL10" s="667"/>
      <c r="CM10" s="667"/>
      <c r="CN10" s="667"/>
      <c r="CO10" s="667"/>
      <c r="CP10" s="667"/>
      <c r="CQ10" s="668"/>
      <c r="CR10" s="628">
        <v>50</v>
      </c>
      <c r="CS10" s="629"/>
      <c r="CT10" s="629"/>
      <c r="CU10" s="629"/>
      <c r="CV10" s="629"/>
      <c r="CW10" s="629"/>
      <c r="CX10" s="629"/>
      <c r="CY10" s="630"/>
      <c r="CZ10" s="655">
        <v>0</v>
      </c>
      <c r="DA10" s="655"/>
      <c r="DB10" s="655"/>
      <c r="DC10" s="655"/>
      <c r="DD10" s="634" t="s">
        <v>238</v>
      </c>
      <c r="DE10" s="629"/>
      <c r="DF10" s="629"/>
      <c r="DG10" s="629"/>
      <c r="DH10" s="629"/>
      <c r="DI10" s="629"/>
      <c r="DJ10" s="629"/>
      <c r="DK10" s="629"/>
      <c r="DL10" s="629"/>
      <c r="DM10" s="629"/>
      <c r="DN10" s="629"/>
      <c r="DO10" s="629"/>
      <c r="DP10" s="630"/>
      <c r="DQ10" s="634">
        <v>50</v>
      </c>
      <c r="DR10" s="629"/>
      <c r="DS10" s="629"/>
      <c r="DT10" s="629"/>
      <c r="DU10" s="629"/>
      <c r="DV10" s="629"/>
      <c r="DW10" s="629"/>
      <c r="DX10" s="629"/>
      <c r="DY10" s="629"/>
      <c r="DZ10" s="629"/>
      <c r="EA10" s="629"/>
      <c r="EB10" s="629"/>
      <c r="EC10" s="669"/>
    </row>
    <row r="11" spans="2:143" ht="11.25" customHeight="1" x14ac:dyDescent="0.15">
      <c r="B11" s="625" t="s">
        <v>252</v>
      </c>
      <c r="C11" s="626"/>
      <c r="D11" s="626"/>
      <c r="E11" s="626"/>
      <c r="F11" s="626"/>
      <c r="G11" s="626"/>
      <c r="H11" s="626"/>
      <c r="I11" s="626"/>
      <c r="J11" s="626"/>
      <c r="K11" s="626"/>
      <c r="L11" s="626"/>
      <c r="M11" s="626"/>
      <c r="N11" s="626"/>
      <c r="O11" s="626"/>
      <c r="P11" s="626"/>
      <c r="Q11" s="627"/>
      <c r="R11" s="628">
        <v>478061</v>
      </c>
      <c r="S11" s="629"/>
      <c r="T11" s="629"/>
      <c r="U11" s="629"/>
      <c r="V11" s="629"/>
      <c r="W11" s="629"/>
      <c r="X11" s="629"/>
      <c r="Y11" s="630"/>
      <c r="Z11" s="631">
        <v>5.5</v>
      </c>
      <c r="AA11" s="632"/>
      <c r="AB11" s="632"/>
      <c r="AC11" s="633"/>
      <c r="AD11" s="634">
        <v>478061</v>
      </c>
      <c r="AE11" s="629"/>
      <c r="AF11" s="629"/>
      <c r="AG11" s="629"/>
      <c r="AH11" s="629"/>
      <c r="AI11" s="629"/>
      <c r="AJ11" s="629"/>
      <c r="AK11" s="630"/>
      <c r="AL11" s="631">
        <v>11.2</v>
      </c>
      <c r="AM11" s="632"/>
      <c r="AN11" s="632"/>
      <c r="AO11" s="657"/>
      <c r="AP11" s="625" t="s">
        <v>253</v>
      </c>
      <c r="AQ11" s="626"/>
      <c r="AR11" s="626"/>
      <c r="AS11" s="626"/>
      <c r="AT11" s="626"/>
      <c r="AU11" s="626"/>
      <c r="AV11" s="626"/>
      <c r="AW11" s="626"/>
      <c r="AX11" s="626"/>
      <c r="AY11" s="626"/>
      <c r="AZ11" s="626"/>
      <c r="BA11" s="626"/>
      <c r="BB11" s="626"/>
      <c r="BC11" s="626"/>
      <c r="BD11" s="626"/>
      <c r="BE11" s="626"/>
      <c r="BF11" s="627"/>
      <c r="BG11" s="628">
        <v>126486</v>
      </c>
      <c r="BH11" s="629"/>
      <c r="BI11" s="629"/>
      <c r="BJ11" s="629"/>
      <c r="BK11" s="629"/>
      <c r="BL11" s="629"/>
      <c r="BM11" s="629"/>
      <c r="BN11" s="630"/>
      <c r="BO11" s="655">
        <v>4.4000000000000004</v>
      </c>
      <c r="BP11" s="655"/>
      <c r="BQ11" s="655"/>
      <c r="BR11" s="655"/>
      <c r="BS11" s="656">
        <v>36111</v>
      </c>
      <c r="BT11" s="656"/>
      <c r="BU11" s="656"/>
      <c r="BV11" s="656"/>
      <c r="BW11" s="656"/>
      <c r="BX11" s="656"/>
      <c r="BY11" s="656"/>
      <c r="BZ11" s="656"/>
      <c r="CA11" s="656"/>
      <c r="CB11" s="723"/>
      <c r="CD11" s="670" t="s">
        <v>254</v>
      </c>
      <c r="CE11" s="667"/>
      <c r="CF11" s="667"/>
      <c r="CG11" s="667"/>
      <c r="CH11" s="667"/>
      <c r="CI11" s="667"/>
      <c r="CJ11" s="667"/>
      <c r="CK11" s="667"/>
      <c r="CL11" s="667"/>
      <c r="CM11" s="667"/>
      <c r="CN11" s="667"/>
      <c r="CO11" s="667"/>
      <c r="CP11" s="667"/>
      <c r="CQ11" s="668"/>
      <c r="CR11" s="628">
        <v>107774</v>
      </c>
      <c r="CS11" s="629"/>
      <c r="CT11" s="629"/>
      <c r="CU11" s="629"/>
      <c r="CV11" s="629"/>
      <c r="CW11" s="629"/>
      <c r="CX11" s="629"/>
      <c r="CY11" s="630"/>
      <c r="CZ11" s="655">
        <v>1.3</v>
      </c>
      <c r="DA11" s="655"/>
      <c r="DB11" s="655"/>
      <c r="DC11" s="655"/>
      <c r="DD11" s="634">
        <v>28187</v>
      </c>
      <c r="DE11" s="629"/>
      <c r="DF11" s="629"/>
      <c r="DG11" s="629"/>
      <c r="DH11" s="629"/>
      <c r="DI11" s="629"/>
      <c r="DJ11" s="629"/>
      <c r="DK11" s="629"/>
      <c r="DL11" s="629"/>
      <c r="DM11" s="629"/>
      <c r="DN11" s="629"/>
      <c r="DO11" s="629"/>
      <c r="DP11" s="630"/>
      <c r="DQ11" s="634">
        <v>76027</v>
      </c>
      <c r="DR11" s="629"/>
      <c r="DS11" s="629"/>
      <c r="DT11" s="629"/>
      <c r="DU11" s="629"/>
      <c r="DV11" s="629"/>
      <c r="DW11" s="629"/>
      <c r="DX11" s="629"/>
      <c r="DY11" s="629"/>
      <c r="DZ11" s="629"/>
      <c r="EA11" s="629"/>
      <c r="EB11" s="629"/>
      <c r="EC11" s="669"/>
    </row>
    <row r="12" spans="2:143" ht="11.25" customHeight="1" x14ac:dyDescent="0.15">
      <c r="B12" s="625" t="s">
        <v>255</v>
      </c>
      <c r="C12" s="626"/>
      <c r="D12" s="626"/>
      <c r="E12" s="626"/>
      <c r="F12" s="626"/>
      <c r="G12" s="626"/>
      <c r="H12" s="626"/>
      <c r="I12" s="626"/>
      <c r="J12" s="626"/>
      <c r="K12" s="626"/>
      <c r="L12" s="626"/>
      <c r="M12" s="626"/>
      <c r="N12" s="626"/>
      <c r="O12" s="626"/>
      <c r="P12" s="626"/>
      <c r="Q12" s="627"/>
      <c r="R12" s="628" t="s">
        <v>238</v>
      </c>
      <c r="S12" s="629"/>
      <c r="T12" s="629"/>
      <c r="U12" s="629"/>
      <c r="V12" s="629"/>
      <c r="W12" s="629"/>
      <c r="X12" s="629"/>
      <c r="Y12" s="630"/>
      <c r="Z12" s="655" t="s">
        <v>238</v>
      </c>
      <c r="AA12" s="655"/>
      <c r="AB12" s="655"/>
      <c r="AC12" s="655"/>
      <c r="AD12" s="656" t="s">
        <v>238</v>
      </c>
      <c r="AE12" s="656"/>
      <c r="AF12" s="656"/>
      <c r="AG12" s="656"/>
      <c r="AH12" s="656"/>
      <c r="AI12" s="656"/>
      <c r="AJ12" s="656"/>
      <c r="AK12" s="656"/>
      <c r="AL12" s="631" t="s">
        <v>238</v>
      </c>
      <c r="AM12" s="632"/>
      <c r="AN12" s="632"/>
      <c r="AO12" s="657"/>
      <c r="AP12" s="625" t="s">
        <v>256</v>
      </c>
      <c r="AQ12" s="626"/>
      <c r="AR12" s="626"/>
      <c r="AS12" s="626"/>
      <c r="AT12" s="626"/>
      <c r="AU12" s="626"/>
      <c r="AV12" s="626"/>
      <c r="AW12" s="626"/>
      <c r="AX12" s="626"/>
      <c r="AY12" s="626"/>
      <c r="AZ12" s="626"/>
      <c r="BA12" s="626"/>
      <c r="BB12" s="626"/>
      <c r="BC12" s="626"/>
      <c r="BD12" s="626"/>
      <c r="BE12" s="626"/>
      <c r="BF12" s="627"/>
      <c r="BG12" s="628">
        <v>1395806</v>
      </c>
      <c r="BH12" s="629"/>
      <c r="BI12" s="629"/>
      <c r="BJ12" s="629"/>
      <c r="BK12" s="629"/>
      <c r="BL12" s="629"/>
      <c r="BM12" s="629"/>
      <c r="BN12" s="630"/>
      <c r="BO12" s="655">
        <v>48.1</v>
      </c>
      <c r="BP12" s="655"/>
      <c r="BQ12" s="655"/>
      <c r="BR12" s="655"/>
      <c r="BS12" s="656" t="s">
        <v>238</v>
      </c>
      <c r="BT12" s="656"/>
      <c r="BU12" s="656"/>
      <c r="BV12" s="656"/>
      <c r="BW12" s="656"/>
      <c r="BX12" s="656"/>
      <c r="BY12" s="656"/>
      <c r="BZ12" s="656"/>
      <c r="CA12" s="656"/>
      <c r="CB12" s="723"/>
      <c r="CD12" s="670" t="s">
        <v>257</v>
      </c>
      <c r="CE12" s="667"/>
      <c r="CF12" s="667"/>
      <c r="CG12" s="667"/>
      <c r="CH12" s="667"/>
      <c r="CI12" s="667"/>
      <c r="CJ12" s="667"/>
      <c r="CK12" s="667"/>
      <c r="CL12" s="667"/>
      <c r="CM12" s="667"/>
      <c r="CN12" s="667"/>
      <c r="CO12" s="667"/>
      <c r="CP12" s="667"/>
      <c r="CQ12" s="668"/>
      <c r="CR12" s="628">
        <v>148714</v>
      </c>
      <c r="CS12" s="629"/>
      <c r="CT12" s="629"/>
      <c r="CU12" s="629"/>
      <c r="CV12" s="629"/>
      <c r="CW12" s="629"/>
      <c r="CX12" s="629"/>
      <c r="CY12" s="630"/>
      <c r="CZ12" s="655">
        <v>1.8</v>
      </c>
      <c r="DA12" s="655"/>
      <c r="DB12" s="655"/>
      <c r="DC12" s="655"/>
      <c r="DD12" s="634" t="s">
        <v>238</v>
      </c>
      <c r="DE12" s="629"/>
      <c r="DF12" s="629"/>
      <c r="DG12" s="629"/>
      <c r="DH12" s="629"/>
      <c r="DI12" s="629"/>
      <c r="DJ12" s="629"/>
      <c r="DK12" s="629"/>
      <c r="DL12" s="629"/>
      <c r="DM12" s="629"/>
      <c r="DN12" s="629"/>
      <c r="DO12" s="629"/>
      <c r="DP12" s="630"/>
      <c r="DQ12" s="634">
        <v>145905</v>
      </c>
      <c r="DR12" s="629"/>
      <c r="DS12" s="629"/>
      <c r="DT12" s="629"/>
      <c r="DU12" s="629"/>
      <c r="DV12" s="629"/>
      <c r="DW12" s="629"/>
      <c r="DX12" s="629"/>
      <c r="DY12" s="629"/>
      <c r="DZ12" s="629"/>
      <c r="EA12" s="629"/>
      <c r="EB12" s="629"/>
      <c r="EC12" s="669"/>
    </row>
    <row r="13" spans="2:143" ht="11.25" customHeight="1" x14ac:dyDescent="0.15">
      <c r="B13" s="625" t="s">
        <v>258</v>
      </c>
      <c r="C13" s="626"/>
      <c r="D13" s="626"/>
      <c r="E13" s="626"/>
      <c r="F13" s="626"/>
      <c r="G13" s="626"/>
      <c r="H13" s="626"/>
      <c r="I13" s="626"/>
      <c r="J13" s="626"/>
      <c r="K13" s="626"/>
      <c r="L13" s="626"/>
      <c r="M13" s="626"/>
      <c r="N13" s="626"/>
      <c r="O13" s="626"/>
      <c r="P13" s="626"/>
      <c r="Q13" s="627"/>
      <c r="R13" s="628" t="s">
        <v>247</v>
      </c>
      <c r="S13" s="629"/>
      <c r="T13" s="629"/>
      <c r="U13" s="629"/>
      <c r="V13" s="629"/>
      <c r="W13" s="629"/>
      <c r="X13" s="629"/>
      <c r="Y13" s="630"/>
      <c r="Z13" s="655" t="s">
        <v>247</v>
      </c>
      <c r="AA13" s="655"/>
      <c r="AB13" s="655"/>
      <c r="AC13" s="655"/>
      <c r="AD13" s="656" t="s">
        <v>238</v>
      </c>
      <c r="AE13" s="656"/>
      <c r="AF13" s="656"/>
      <c r="AG13" s="656"/>
      <c r="AH13" s="656"/>
      <c r="AI13" s="656"/>
      <c r="AJ13" s="656"/>
      <c r="AK13" s="656"/>
      <c r="AL13" s="631" t="s">
        <v>238</v>
      </c>
      <c r="AM13" s="632"/>
      <c r="AN13" s="632"/>
      <c r="AO13" s="657"/>
      <c r="AP13" s="625" t="s">
        <v>259</v>
      </c>
      <c r="AQ13" s="626"/>
      <c r="AR13" s="626"/>
      <c r="AS13" s="626"/>
      <c r="AT13" s="626"/>
      <c r="AU13" s="626"/>
      <c r="AV13" s="626"/>
      <c r="AW13" s="626"/>
      <c r="AX13" s="626"/>
      <c r="AY13" s="626"/>
      <c r="AZ13" s="626"/>
      <c r="BA13" s="626"/>
      <c r="BB13" s="626"/>
      <c r="BC13" s="626"/>
      <c r="BD13" s="626"/>
      <c r="BE13" s="626"/>
      <c r="BF13" s="627"/>
      <c r="BG13" s="628">
        <v>1382583</v>
      </c>
      <c r="BH13" s="629"/>
      <c r="BI13" s="629"/>
      <c r="BJ13" s="629"/>
      <c r="BK13" s="629"/>
      <c r="BL13" s="629"/>
      <c r="BM13" s="629"/>
      <c r="BN13" s="630"/>
      <c r="BO13" s="655">
        <v>47.6</v>
      </c>
      <c r="BP13" s="655"/>
      <c r="BQ13" s="655"/>
      <c r="BR13" s="655"/>
      <c r="BS13" s="656" t="s">
        <v>247</v>
      </c>
      <c r="BT13" s="656"/>
      <c r="BU13" s="656"/>
      <c r="BV13" s="656"/>
      <c r="BW13" s="656"/>
      <c r="BX13" s="656"/>
      <c r="BY13" s="656"/>
      <c r="BZ13" s="656"/>
      <c r="CA13" s="656"/>
      <c r="CB13" s="723"/>
      <c r="CD13" s="670" t="s">
        <v>260</v>
      </c>
      <c r="CE13" s="667"/>
      <c r="CF13" s="667"/>
      <c r="CG13" s="667"/>
      <c r="CH13" s="667"/>
      <c r="CI13" s="667"/>
      <c r="CJ13" s="667"/>
      <c r="CK13" s="667"/>
      <c r="CL13" s="667"/>
      <c r="CM13" s="667"/>
      <c r="CN13" s="667"/>
      <c r="CO13" s="667"/>
      <c r="CP13" s="667"/>
      <c r="CQ13" s="668"/>
      <c r="CR13" s="628">
        <v>553976</v>
      </c>
      <c r="CS13" s="629"/>
      <c r="CT13" s="629"/>
      <c r="CU13" s="629"/>
      <c r="CV13" s="629"/>
      <c r="CW13" s="629"/>
      <c r="CX13" s="629"/>
      <c r="CY13" s="630"/>
      <c r="CZ13" s="655">
        <v>6.8</v>
      </c>
      <c r="DA13" s="655"/>
      <c r="DB13" s="655"/>
      <c r="DC13" s="655"/>
      <c r="DD13" s="634">
        <v>254713</v>
      </c>
      <c r="DE13" s="629"/>
      <c r="DF13" s="629"/>
      <c r="DG13" s="629"/>
      <c r="DH13" s="629"/>
      <c r="DI13" s="629"/>
      <c r="DJ13" s="629"/>
      <c r="DK13" s="629"/>
      <c r="DL13" s="629"/>
      <c r="DM13" s="629"/>
      <c r="DN13" s="629"/>
      <c r="DO13" s="629"/>
      <c r="DP13" s="630"/>
      <c r="DQ13" s="634">
        <v>366548</v>
      </c>
      <c r="DR13" s="629"/>
      <c r="DS13" s="629"/>
      <c r="DT13" s="629"/>
      <c r="DU13" s="629"/>
      <c r="DV13" s="629"/>
      <c r="DW13" s="629"/>
      <c r="DX13" s="629"/>
      <c r="DY13" s="629"/>
      <c r="DZ13" s="629"/>
      <c r="EA13" s="629"/>
      <c r="EB13" s="629"/>
      <c r="EC13" s="669"/>
    </row>
    <row r="14" spans="2:143" ht="11.25" customHeight="1" x14ac:dyDescent="0.15">
      <c r="B14" s="625" t="s">
        <v>261</v>
      </c>
      <c r="C14" s="626"/>
      <c r="D14" s="626"/>
      <c r="E14" s="626"/>
      <c r="F14" s="626"/>
      <c r="G14" s="626"/>
      <c r="H14" s="626"/>
      <c r="I14" s="626"/>
      <c r="J14" s="626"/>
      <c r="K14" s="626"/>
      <c r="L14" s="626"/>
      <c r="M14" s="626"/>
      <c r="N14" s="626"/>
      <c r="O14" s="626"/>
      <c r="P14" s="626"/>
      <c r="Q14" s="627"/>
      <c r="R14" s="628" t="s">
        <v>247</v>
      </c>
      <c r="S14" s="629"/>
      <c r="T14" s="629"/>
      <c r="U14" s="629"/>
      <c r="V14" s="629"/>
      <c r="W14" s="629"/>
      <c r="X14" s="629"/>
      <c r="Y14" s="630"/>
      <c r="Z14" s="655" t="s">
        <v>247</v>
      </c>
      <c r="AA14" s="655"/>
      <c r="AB14" s="655"/>
      <c r="AC14" s="655"/>
      <c r="AD14" s="656" t="s">
        <v>247</v>
      </c>
      <c r="AE14" s="656"/>
      <c r="AF14" s="656"/>
      <c r="AG14" s="656"/>
      <c r="AH14" s="656"/>
      <c r="AI14" s="656"/>
      <c r="AJ14" s="656"/>
      <c r="AK14" s="656"/>
      <c r="AL14" s="631" t="s">
        <v>238</v>
      </c>
      <c r="AM14" s="632"/>
      <c r="AN14" s="632"/>
      <c r="AO14" s="657"/>
      <c r="AP14" s="625" t="s">
        <v>262</v>
      </c>
      <c r="AQ14" s="626"/>
      <c r="AR14" s="626"/>
      <c r="AS14" s="626"/>
      <c r="AT14" s="626"/>
      <c r="AU14" s="626"/>
      <c r="AV14" s="626"/>
      <c r="AW14" s="626"/>
      <c r="AX14" s="626"/>
      <c r="AY14" s="626"/>
      <c r="AZ14" s="626"/>
      <c r="BA14" s="626"/>
      <c r="BB14" s="626"/>
      <c r="BC14" s="626"/>
      <c r="BD14" s="626"/>
      <c r="BE14" s="626"/>
      <c r="BF14" s="627"/>
      <c r="BG14" s="628">
        <v>57601</v>
      </c>
      <c r="BH14" s="629"/>
      <c r="BI14" s="629"/>
      <c r="BJ14" s="629"/>
      <c r="BK14" s="629"/>
      <c r="BL14" s="629"/>
      <c r="BM14" s="629"/>
      <c r="BN14" s="630"/>
      <c r="BO14" s="655">
        <v>2</v>
      </c>
      <c r="BP14" s="655"/>
      <c r="BQ14" s="655"/>
      <c r="BR14" s="655"/>
      <c r="BS14" s="656" t="s">
        <v>238</v>
      </c>
      <c r="BT14" s="656"/>
      <c r="BU14" s="656"/>
      <c r="BV14" s="656"/>
      <c r="BW14" s="656"/>
      <c r="BX14" s="656"/>
      <c r="BY14" s="656"/>
      <c r="BZ14" s="656"/>
      <c r="CA14" s="656"/>
      <c r="CB14" s="723"/>
      <c r="CD14" s="670" t="s">
        <v>263</v>
      </c>
      <c r="CE14" s="667"/>
      <c r="CF14" s="667"/>
      <c r="CG14" s="667"/>
      <c r="CH14" s="667"/>
      <c r="CI14" s="667"/>
      <c r="CJ14" s="667"/>
      <c r="CK14" s="667"/>
      <c r="CL14" s="667"/>
      <c r="CM14" s="667"/>
      <c r="CN14" s="667"/>
      <c r="CO14" s="667"/>
      <c r="CP14" s="667"/>
      <c r="CQ14" s="668"/>
      <c r="CR14" s="628">
        <v>445471</v>
      </c>
      <c r="CS14" s="629"/>
      <c r="CT14" s="629"/>
      <c r="CU14" s="629"/>
      <c r="CV14" s="629"/>
      <c r="CW14" s="629"/>
      <c r="CX14" s="629"/>
      <c r="CY14" s="630"/>
      <c r="CZ14" s="655">
        <v>5.5</v>
      </c>
      <c r="DA14" s="655"/>
      <c r="DB14" s="655"/>
      <c r="DC14" s="655"/>
      <c r="DD14" s="634">
        <v>243422</v>
      </c>
      <c r="DE14" s="629"/>
      <c r="DF14" s="629"/>
      <c r="DG14" s="629"/>
      <c r="DH14" s="629"/>
      <c r="DI14" s="629"/>
      <c r="DJ14" s="629"/>
      <c r="DK14" s="629"/>
      <c r="DL14" s="629"/>
      <c r="DM14" s="629"/>
      <c r="DN14" s="629"/>
      <c r="DO14" s="629"/>
      <c r="DP14" s="630"/>
      <c r="DQ14" s="634">
        <v>210301</v>
      </c>
      <c r="DR14" s="629"/>
      <c r="DS14" s="629"/>
      <c r="DT14" s="629"/>
      <c r="DU14" s="629"/>
      <c r="DV14" s="629"/>
      <c r="DW14" s="629"/>
      <c r="DX14" s="629"/>
      <c r="DY14" s="629"/>
      <c r="DZ14" s="629"/>
      <c r="EA14" s="629"/>
      <c r="EB14" s="629"/>
      <c r="EC14" s="669"/>
    </row>
    <row r="15" spans="2:143" ht="11.25" customHeight="1" x14ac:dyDescent="0.15">
      <c r="B15" s="625" t="s">
        <v>264</v>
      </c>
      <c r="C15" s="626"/>
      <c r="D15" s="626"/>
      <c r="E15" s="626"/>
      <c r="F15" s="626"/>
      <c r="G15" s="626"/>
      <c r="H15" s="626"/>
      <c r="I15" s="626"/>
      <c r="J15" s="626"/>
      <c r="K15" s="626"/>
      <c r="L15" s="626"/>
      <c r="M15" s="626"/>
      <c r="N15" s="626"/>
      <c r="O15" s="626"/>
      <c r="P15" s="626"/>
      <c r="Q15" s="627"/>
      <c r="R15" s="628" t="s">
        <v>238</v>
      </c>
      <c r="S15" s="629"/>
      <c r="T15" s="629"/>
      <c r="U15" s="629"/>
      <c r="V15" s="629"/>
      <c r="W15" s="629"/>
      <c r="X15" s="629"/>
      <c r="Y15" s="630"/>
      <c r="Z15" s="655" t="s">
        <v>247</v>
      </c>
      <c r="AA15" s="655"/>
      <c r="AB15" s="655"/>
      <c r="AC15" s="655"/>
      <c r="AD15" s="656" t="s">
        <v>247</v>
      </c>
      <c r="AE15" s="656"/>
      <c r="AF15" s="656"/>
      <c r="AG15" s="656"/>
      <c r="AH15" s="656"/>
      <c r="AI15" s="656"/>
      <c r="AJ15" s="656"/>
      <c r="AK15" s="656"/>
      <c r="AL15" s="631" t="s">
        <v>238</v>
      </c>
      <c r="AM15" s="632"/>
      <c r="AN15" s="632"/>
      <c r="AO15" s="657"/>
      <c r="AP15" s="625" t="s">
        <v>265</v>
      </c>
      <c r="AQ15" s="626"/>
      <c r="AR15" s="626"/>
      <c r="AS15" s="626"/>
      <c r="AT15" s="626"/>
      <c r="AU15" s="626"/>
      <c r="AV15" s="626"/>
      <c r="AW15" s="626"/>
      <c r="AX15" s="626"/>
      <c r="AY15" s="626"/>
      <c r="AZ15" s="626"/>
      <c r="BA15" s="626"/>
      <c r="BB15" s="626"/>
      <c r="BC15" s="626"/>
      <c r="BD15" s="626"/>
      <c r="BE15" s="626"/>
      <c r="BF15" s="627"/>
      <c r="BG15" s="628">
        <v>166800</v>
      </c>
      <c r="BH15" s="629"/>
      <c r="BI15" s="629"/>
      <c r="BJ15" s="629"/>
      <c r="BK15" s="629"/>
      <c r="BL15" s="629"/>
      <c r="BM15" s="629"/>
      <c r="BN15" s="630"/>
      <c r="BO15" s="655">
        <v>5.7</v>
      </c>
      <c r="BP15" s="655"/>
      <c r="BQ15" s="655"/>
      <c r="BR15" s="655"/>
      <c r="BS15" s="656" t="s">
        <v>247</v>
      </c>
      <c r="BT15" s="656"/>
      <c r="BU15" s="656"/>
      <c r="BV15" s="656"/>
      <c r="BW15" s="656"/>
      <c r="BX15" s="656"/>
      <c r="BY15" s="656"/>
      <c r="BZ15" s="656"/>
      <c r="CA15" s="656"/>
      <c r="CB15" s="723"/>
      <c r="CD15" s="670" t="s">
        <v>266</v>
      </c>
      <c r="CE15" s="667"/>
      <c r="CF15" s="667"/>
      <c r="CG15" s="667"/>
      <c r="CH15" s="667"/>
      <c r="CI15" s="667"/>
      <c r="CJ15" s="667"/>
      <c r="CK15" s="667"/>
      <c r="CL15" s="667"/>
      <c r="CM15" s="667"/>
      <c r="CN15" s="667"/>
      <c r="CO15" s="667"/>
      <c r="CP15" s="667"/>
      <c r="CQ15" s="668"/>
      <c r="CR15" s="628">
        <v>837322</v>
      </c>
      <c r="CS15" s="629"/>
      <c r="CT15" s="629"/>
      <c r="CU15" s="629"/>
      <c r="CV15" s="629"/>
      <c r="CW15" s="629"/>
      <c r="CX15" s="629"/>
      <c r="CY15" s="630"/>
      <c r="CZ15" s="655">
        <v>10.3</v>
      </c>
      <c r="DA15" s="655"/>
      <c r="DB15" s="655"/>
      <c r="DC15" s="655"/>
      <c r="DD15" s="634">
        <v>65229</v>
      </c>
      <c r="DE15" s="629"/>
      <c r="DF15" s="629"/>
      <c r="DG15" s="629"/>
      <c r="DH15" s="629"/>
      <c r="DI15" s="629"/>
      <c r="DJ15" s="629"/>
      <c r="DK15" s="629"/>
      <c r="DL15" s="629"/>
      <c r="DM15" s="629"/>
      <c r="DN15" s="629"/>
      <c r="DO15" s="629"/>
      <c r="DP15" s="630"/>
      <c r="DQ15" s="634">
        <v>637518</v>
      </c>
      <c r="DR15" s="629"/>
      <c r="DS15" s="629"/>
      <c r="DT15" s="629"/>
      <c r="DU15" s="629"/>
      <c r="DV15" s="629"/>
      <c r="DW15" s="629"/>
      <c r="DX15" s="629"/>
      <c r="DY15" s="629"/>
      <c r="DZ15" s="629"/>
      <c r="EA15" s="629"/>
      <c r="EB15" s="629"/>
      <c r="EC15" s="669"/>
    </row>
    <row r="16" spans="2:143" ht="11.25" customHeight="1" x14ac:dyDescent="0.15">
      <c r="B16" s="625" t="s">
        <v>267</v>
      </c>
      <c r="C16" s="626"/>
      <c r="D16" s="626"/>
      <c r="E16" s="626"/>
      <c r="F16" s="626"/>
      <c r="G16" s="626"/>
      <c r="H16" s="626"/>
      <c r="I16" s="626"/>
      <c r="J16" s="626"/>
      <c r="K16" s="626"/>
      <c r="L16" s="626"/>
      <c r="M16" s="626"/>
      <c r="N16" s="626"/>
      <c r="O16" s="626"/>
      <c r="P16" s="626"/>
      <c r="Q16" s="627"/>
      <c r="R16" s="628">
        <v>4080</v>
      </c>
      <c r="S16" s="629"/>
      <c r="T16" s="629"/>
      <c r="U16" s="629"/>
      <c r="V16" s="629"/>
      <c r="W16" s="629"/>
      <c r="X16" s="629"/>
      <c r="Y16" s="630"/>
      <c r="Z16" s="655">
        <v>0</v>
      </c>
      <c r="AA16" s="655"/>
      <c r="AB16" s="655"/>
      <c r="AC16" s="655"/>
      <c r="AD16" s="656">
        <v>4080</v>
      </c>
      <c r="AE16" s="656"/>
      <c r="AF16" s="656"/>
      <c r="AG16" s="656"/>
      <c r="AH16" s="656"/>
      <c r="AI16" s="656"/>
      <c r="AJ16" s="656"/>
      <c r="AK16" s="656"/>
      <c r="AL16" s="631">
        <v>0.1</v>
      </c>
      <c r="AM16" s="632"/>
      <c r="AN16" s="632"/>
      <c r="AO16" s="657"/>
      <c r="AP16" s="625" t="s">
        <v>268</v>
      </c>
      <c r="AQ16" s="626"/>
      <c r="AR16" s="626"/>
      <c r="AS16" s="626"/>
      <c r="AT16" s="626"/>
      <c r="AU16" s="626"/>
      <c r="AV16" s="626"/>
      <c r="AW16" s="626"/>
      <c r="AX16" s="626"/>
      <c r="AY16" s="626"/>
      <c r="AZ16" s="626"/>
      <c r="BA16" s="626"/>
      <c r="BB16" s="626"/>
      <c r="BC16" s="626"/>
      <c r="BD16" s="626"/>
      <c r="BE16" s="626"/>
      <c r="BF16" s="627"/>
      <c r="BG16" s="628" t="s">
        <v>238</v>
      </c>
      <c r="BH16" s="629"/>
      <c r="BI16" s="629"/>
      <c r="BJ16" s="629"/>
      <c r="BK16" s="629"/>
      <c r="BL16" s="629"/>
      <c r="BM16" s="629"/>
      <c r="BN16" s="630"/>
      <c r="BO16" s="655" t="s">
        <v>247</v>
      </c>
      <c r="BP16" s="655"/>
      <c r="BQ16" s="655"/>
      <c r="BR16" s="655"/>
      <c r="BS16" s="656" t="s">
        <v>238</v>
      </c>
      <c r="BT16" s="656"/>
      <c r="BU16" s="656"/>
      <c r="BV16" s="656"/>
      <c r="BW16" s="656"/>
      <c r="BX16" s="656"/>
      <c r="BY16" s="656"/>
      <c r="BZ16" s="656"/>
      <c r="CA16" s="656"/>
      <c r="CB16" s="723"/>
      <c r="CD16" s="670" t="s">
        <v>269</v>
      </c>
      <c r="CE16" s="667"/>
      <c r="CF16" s="667"/>
      <c r="CG16" s="667"/>
      <c r="CH16" s="667"/>
      <c r="CI16" s="667"/>
      <c r="CJ16" s="667"/>
      <c r="CK16" s="667"/>
      <c r="CL16" s="667"/>
      <c r="CM16" s="667"/>
      <c r="CN16" s="667"/>
      <c r="CO16" s="667"/>
      <c r="CP16" s="667"/>
      <c r="CQ16" s="668"/>
      <c r="CR16" s="628" t="s">
        <v>238</v>
      </c>
      <c r="CS16" s="629"/>
      <c r="CT16" s="629"/>
      <c r="CU16" s="629"/>
      <c r="CV16" s="629"/>
      <c r="CW16" s="629"/>
      <c r="CX16" s="629"/>
      <c r="CY16" s="630"/>
      <c r="CZ16" s="655" t="s">
        <v>247</v>
      </c>
      <c r="DA16" s="655"/>
      <c r="DB16" s="655"/>
      <c r="DC16" s="655"/>
      <c r="DD16" s="634" t="s">
        <v>247</v>
      </c>
      <c r="DE16" s="629"/>
      <c r="DF16" s="629"/>
      <c r="DG16" s="629"/>
      <c r="DH16" s="629"/>
      <c r="DI16" s="629"/>
      <c r="DJ16" s="629"/>
      <c r="DK16" s="629"/>
      <c r="DL16" s="629"/>
      <c r="DM16" s="629"/>
      <c r="DN16" s="629"/>
      <c r="DO16" s="629"/>
      <c r="DP16" s="630"/>
      <c r="DQ16" s="634" t="s">
        <v>238</v>
      </c>
      <c r="DR16" s="629"/>
      <c r="DS16" s="629"/>
      <c r="DT16" s="629"/>
      <c r="DU16" s="629"/>
      <c r="DV16" s="629"/>
      <c r="DW16" s="629"/>
      <c r="DX16" s="629"/>
      <c r="DY16" s="629"/>
      <c r="DZ16" s="629"/>
      <c r="EA16" s="629"/>
      <c r="EB16" s="629"/>
      <c r="EC16" s="669"/>
    </row>
    <row r="17" spans="2:133" ht="11.25" customHeight="1" x14ac:dyDescent="0.15">
      <c r="B17" s="625" t="s">
        <v>270</v>
      </c>
      <c r="C17" s="626"/>
      <c r="D17" s="626"/>
      <c r="E17" s="626"/>
      <c r="F17" s="626"/>
      <c r="G17" s="626"/>
      <c r="H17" s="626"/>
      <c r="I17" s="626"/>
      <c r="J17" s="626"/>
      <c r="K17" s="626"/>
      <c r="L17" s="626"/>
      <c r="M17" s="626"/>
      <c r="N17" s="626"/>
      <c r="O17" s="626"/>
      <c r="P17" s="626"/>
      <c r="Q17" s="627"/>
      <c r="R17" s="628">
        <v>42122</v>
      </c>
      <c r="S17" s="629"/>
      <c r="T17" s="629"/>
      <c r="U17" s="629"/>
      <c r="V17" s="629"/>
      <c r="W17" s="629"/>
      <c r="X17" s="629"/>
      <c r="Y17" s="630"/>
      <c r="Z17" s="655">
        <v>0.5</v>
      </c>
      <c r="AA17" s="655"/>
      <c r="AB17" s="655"/>
      <c r="AC17" s="655"/>
      <c r="AD17" s="656">
        <v>42122</v>
      </c>
      <c r="AE17" s="656"/>
      <c r="AF17" s="656"/>
      <c r="AG17" s="656"/>
      <c r="AH17" s="656"/>
      <c r="AI17" s="656"/>
      <c r="AJ17" s="656"/>
      <c r="AK17" s="656"/>
      <c r="AL17" s="631">
        <v>1</v>
      </c>
      <c r="AM17" s="632"/>
      <c r="AN17" s="632"/>
      <c r="AO17" s="657"/>
      <c r="AP17" s="625" t="s">
        <v>271</v>
      </c>
      <c r="AQ17" s="626"/>
      <c r="AR17" s="626"/>
      <c r="AS17" s="626"/>
      <c r="AT17" s="626"/>
      <c r="AU17" s="626"/>
      <c r="AV17" s="626"/>
      <c r="AW17" s="626"/>
      <c r="AX17" s="626"/>
      <c r="AY17" s="626"/>
      <c r="AZ17" s="626"/>
      <c r="BA17" s="626"/>
      <c r="BB17" s="626"/>
      <c r="BC17" s="626"/>
      <c r="BD17" s="626"/>
      <c r="BE17" s="626"/>
      <c r="BF17" s="627"/>
      <c r="BG17" s="628" t="s">
        <v>238</v>
      </c>
      <c r="BH17" s="629"/>
      <c r="BI17" s="629"/>
      <c r="BJ17" s="629"/>
      <c r="BK17" s="629"/>
      <c r="BL17" s="629"/>
      <c r="BM17" s="629"/>
      <c r="BN17" s="630"/>
      <c r="BO17" s="655" t="s">
        <v>238</v>
      </c>
      <c r="BP17" s="655"/>
      <c r="BQ17" s="655"/>
      <c r="BR17" s="655"/>
      <c r="BS17" s="656" t="s">
        <v>238</v>
      </c>
      <c r="BT17" s="656"/>
      <c r="BU17" s="656"/>
      <c r="BV17" s="656"/>
      <c r="BW17" s="656"/>
      <c r="BX17" s="656"/>
      <c r="BY17" s="656"/>
      <c r="BZ17" s="656"/>
      <c r="CA17" s="656"/>
      <c r="CB17" s="723"/>
      <c r="CD17" s="670" t="s">
        <v>272</v>
      </c>
      <c r="CE17" s="667"/>
      <c r="CF17" s="667"/>
      <c r="CG17" s="667"/>
      <c r="CH17" s="667"/>
      <c r="CI17" s="667"/>
      <c r="CJ17" s="667"/>
      <c r="CK17" s="667"/>
      <c r="CL17" s="667"/>
      <c r="CM17" s="667"/>
      <c r="CN17" s="667"/>
      <c r="CO17" s="667"/>
      <c r="CP17" s="667"/>
      <c r="CQ17" s="668"/>
      <c r="CR17" s="628">
        <v>515003</v>
      </c>
      <c r="CS17" s="629"/>
      <c r="CT17" s="629"/>
      <c r="CU17" s="629"/>
      <c r="CV17" s="629"/>
      <c r="CW17" s="629"/>
      <c r="CX17" s="629"/>
      <c r="CY17" s="630"/>
      <c r="CZ17" s="655">
        <v>6.4</v>
      </c>
      <c r="DA17" s="655"/>
      <c r="DB17" s="655"/>
      <c r="DC17" s="655"/>
      <c r="DD17" s="634" t="s">
        <v>238</v>
      </c>
      <c r="DE17" s="629"/>
      <c r="DF17" s="629"/>
      <c r="DG17" s="629"/>
      <c r="DH17" s="629"/>
      <c r="DI17" s="629"/>
      <c r="DJ17" s="629"/>
      <c r="DK17" s="629"/>
      <c r="DL17" s="629"/>
      <c r="DM17" s="629"/>
      <c r="DN17" s="629"/>
      <c r="DO17" s="629"/>
      <c r="DP17" s="630"/>
      <c r="DQ17" s="634">
        <v>515003</v>
      </c>
      <c r="DR17" s="629"/>
      <c r="DS17" s="629"/>
      <c r="DT17" s="629"/>
      <c r="DU17" s="629"/>
      <c r="DV17" s="629"/>
      <c r="DW17" s="629"/>
      <c r="DX17" s="629"/>
      <c r="DY17" s="629"/>
      <c r="DZ17" s="629"/>
      <c r="EA17" s="629"/>
      <c r="EB17" s="629"/>
      <c r="EC17" s="669"/>
    </row>
    <row r="18" spans="2:133" ht="11.25" customHeight="1" x14ac:dyDescent="0.15">
      <c r="B18" s="625" t="s">
        <v>273</v>
      </c>
      <c r="C18" s="626"/>
      <c r="D18" s="626"/>
      <c r="E18" s="626"/>
      <c r="F18" s="626"/>
      <c r="G18" s="626"/>
      <c r="H18" s="626"/>
      <c r="I18" s="626"/>
      <c r="J18" s="626"/>
      <c r="K18" s="626"/>
      <c r="L18" s="626"/>
      <c r="M18" s="626"/>
      <c r="N18" s="626"/>
      <c r="O18" s="626"/>
      <c r="P18" s="626"/>
      <c r="Q18" s="627"/>
      <c r="R18" s="628">
        <v>82650</v>
      </c>
      <c r="S18" s="629"/>
      <c r="T18" s="629"/>
      <c r="U18" s="629"/>
      <c r="V18" s="629"/>
      <c r="W18" s="629"/>
      <c r="X18" s="629"/>
      <c r="Y18" s="630"/>
      <c r="Z18" s="655">
        <v>1</v>
      </c>
      <c r="AA18" s="655"/>
      <c r="AB18" s="655"/>
      <c r="AC18" s="655"/>
      <c r="AD18" s="656">
        <v>82650</v>
      </c>
      <c r="AE18" s="656"/>
      <c r="AF18" s="656"/>
      <c r="AG18" s="656"/>
      <c r="AH18" s="656"/>
      <c r="AI18" s="656"/>
      <c r="AJ18" s="656"/>
      <c r="AK18" s="656"/>
      <c r="AL18" s="631">
        <v>1.8999999761581421</v>
      </c>
      <c r="AM18" s="632"/>
      <c r="AN18" s="632"/>
      <c r="AO18" s="657"/>
      <c r="AP18" s="625" t="s">
        <v>274</v>
      </c>
      <c r="AQ18" s="626"/>
      <c r="AR18" s="626"/>
      <c r="AS18" s="626"/>
      <c r="AT18" s="626"/>
      <c r="AU18" s="626"/>
      <c r="AV18" s="626"/>
      <c r="AW18" s="626"/>
      <c r="AX18" s="626"/>
      <c r="AY18" s="626"/>
      <c r="AZ18" s="626"/>
      <c r="BA18" s="626"/>
      <c r="BB18" s="626"/>
      <c r="BC18" s="626"/>
      <c r="BD18" s="626"/>
      <c r="BE18" s="626"/>
      <c r="BF18" s="627"/>
      <c r="BG18" s="628" t="s">
        <v>247</v>
      </c>
      <c r="BH18" s="629"/>
      <c r="BI18" s="629"/>
      <c r="BJ18" s="629"/>
      <c r="BK18" s="629"/>
      <c r="BL18" s="629"/>
      <c r="BM18" s="629"/>
      <c r="BN18" s="630"/>
      <c r="BO18" s="655" t="s">
        <v>238</v>
      </c>
      <c r="BP18" s="655"/>
      <c r="BQ18" s="655"/>
      <c r="BR18" s="655"/>
      <c r="BS18" s="656" t="s">
        <v>238</v>
      </c>
      <c r="BT18" s="656"/>
      <c r="BU18" s="656"/>
      <c r="BV18" s="656"/>
      <c r="BW18" s="656"/>
      <c r="BX18" s="656"/>
      <c r="BY18" s="656"/>
      <c r="BZ18" s="656"/>
      <c r="CA18" s="656"/>
      <c r="CB18" s="723"/>
      <c r="CD18" s="670" t="s">
        <v>275</v>
      </c>
      <c r="CE18" s="667"/>
      <c r="CF18" s="667"/>
      <c r="CG18" s="667"/>
      <c r="CH18" s="667"/>
      <c r="CI18" s="667"/>
      <c r="CJ18" s="667"/>
      <c r="CK18" s="667"/>
      <c r="CL18" s="667"/>
      <c r="CM18" s="667"/>
      <c r="CN18" s="667"/>
      <c r="CO18" s="667"/>
      <c r="CP18" s="667"/>
      <c r="CQ18" s="668"/>
      <c r="CR18" s="628">
        <v>5740</v>
      </c>
      <c r="CS18" s="629"/>
      <c r="CT18" s="629"/>
      <c r="CU18" s="629"/>
      <c r="CV18" s="629"/>
      <c r="CW18" s="629"/>
      <c r="CX18" s="629"/>
      <c r="CY18" s="630"/>
      <c r="CZ18" s="655">
        <v>0.1</v>
      </c>
      <c r="DA18" s="655"/>
      <c r="DB18" s="655"/>
      <c r="DC18" s="655"/>
      <c r="DD18" s="634" t="s">
        <v>238</v>
      </c>
      <c r="DE18" s="629"/>
      <c r="DF18" s="629"/>
      <c r="DG18" s="629"/>
      <c r="DH18" s="629"/>
      <c r="DI18" s="629"/>
      <c r="DJ18" s="629"/>
      <c r="DK18" s="629"/>
      <c r="DL18" s="629"/>
      <c r="DM18" s="629"/>
      <c r="DN18" s="629"/>
      <c r="DO18" s="629"/>
      <c r="DP18" s="630"/>
      <c r="DQ18" s="634">
        <v>5740</v>
      </c>
      <c r="DR18" s="629"/>
      <c r="DS18" s="629"/>
      <c r="DT18" s="629"/>
      <c r="DU18" s="629"/>
      <c r="DV18" s="629"/>
      <c r="DW18" s="629"/>
      <c r="DX18" s="629"/>
      <c r="DY18" s="629"/>
      <c r="DZ18" s="629"/>
      <c r="EA18" s="629"/>
      <c r="EB18" s="629"/>
      <c r="EC18" s="669"/>
    </row>
    <row r="19" spans="2:133" ht="11.25" customHeight="1" x14ac:dyDescent="0.15">
      <c r="B19" s="625" t="s">
        <v>276</v>
      </c>
      <c r="C19" s="626"/>
      <c r="D19" s="626"/>
      <c r="E19" s="626"/>
      <c r="F19" s="626"/>
      <c r="G19" s="626"/>
      <c r="H19" s="626"/>
      <c r="I19" s="626"/>
      <c r="J19" s="626"/>
      <c r="K19" s="626"/>
      <c r="L19" s="626"/>
      <c r="M19" s="626"/>
      <c r="N19" s="626"/>
      <c r="O19" s="626"/>
      <c r="P19" s="626"/>
      <c r="Q19" s="627"/>
      <c r="R19" s="628">
        <v>14546</v>
      </c>
      <c r="S19" s="629"/>
      <c r="T19" s="629"/>
      <c r="U19" s="629"/>
      <c r="V19" s="629"/>
      <c r="W19" s="629"/>
      <c r="X19" s="629"/>
      <c r="Y19" s="630"/>
      <c r="Z19" s="655">
        <v>0.2</v>
      </c>
      <c r="AA19" s="655"/>
      <c r="AB19" s="655"/>
      <c r="AC19" s="655"/>
      <c r="AD19" s="656">
        <v>14546</v>
      </c>
      <c r="AE19" s="656"/>
      <c r="AF19" s="656"/>
      <c r="AG19" s="656"/>
      <c r="AH19" s="656"/>
      <c r="AI19" s="656"/>
      <c r="AJ19" s="656"/>
      <c r="AK19" s="656"/>
      <c r="AL19" s="631">
        <v>0.3</v>
      </c>
      <c r="AM19" s="632"/>
      <c r="AN19" s="632"/>
      <c r="AO19" s="657"/>
      <c r="AP19" s="625" t="s">
        <v>277</v>
      </c>
      <c r="AQ19" s="626"/>
      <c r="AR19" s="626"/>
      <c r="AS19" s="626"/>
      <c r="AT19" s="626"/>
      <c r="AU19" s="626"/>
      <c r="AV19" s="626"/>
      <c r="AW19" s="626"/>
      <c r="AX19" s="626"/>
      <c r="AY19" s="626"/>
      <c r="AZ19" s="626"/>
      <c r="BA19" s="626"/>
      <c r="BB19" s="626"/>
      <c r="BC19" s="626"/>
      <c r="BD19" s="626"/>
      <c r="BE19" s="626"/>
      <c r="BF19" s="627"/>
      <c r="BG19" s="628" t="s">
        <v>238</v>
      </c>
      <c r="BH19" s="629"/>
      <c r="BI19" s="629"/>
      <c r="BJ19" s="629"/>
      <c r="BK19" s="629"/>
      <c r="BL19" s="629"/>
      <c r="BM19" s="629"/>
      <c r="BN19" s="630"/>
      <c r="BO19" s="655" t="s">
        <v>247</v>
      </c>
      <c r="BP19" s="655"/>
      <c r="BQ19" s="655"/>
      <c r="BR19" s="655"/>
      <c r="BS19" s="656" t="s">
        <v>238</v>
      </c>
      <c r="BT19" s="656"/>
      <c r="BU19" s="656"/>
      <c r="BV19" s="656"/>
      <c r="BW19" s="656"/>
      <c r="BX19" s="656"/>
      <c r="BY19" s="656"/>
      <c r="BZ19" s="656"/>
      <c r="CA19" s="656"/>
      <c r="CB19" s="723"/>
      <c r="CD19" s="670" t="s">
        <v>278</v>
      </c>
      <c r="CE19" s="667"/>
      <c r="CF19" s="667"/>
      <c r="CG19" s="667"/>
      <c r="CH19" s="667"/>
      <c r="CI19" s="667"/>
      <c r="CJ19" s="667"/>
      <c r="CK19" s="667"/>
      <c r="CL19" s="667"/>
      <c r="CM19" s="667"/>
      <c r="CN19" s="667"/>
      <c r="CO19" s="667"/>
      <c r="CP19" s="667"/>
      <c r="CQ19" s="668"/>
      <c r="CR19" s="628" t="s">
        <v>238</v>
      </c>
      <c r="CS19" s="629"/>
      <c r="CT19" s="629"/>
      <c r="CU19" s="629"/>
      <c r="CV19" s="629"/>
      <c r="CW19" s="629"/>
      <c r="CX19" s="629"/>
      <c r="CY19" s="630"/>
      <c r="CZ19" s="655" t="s">
        <v>247</v>
      </c>
      <c r="DA19" s="655"/>
      <c r="DB19" s="655"/>
      <c r="DC19" s="655"/>
      <c r="DD19" s="634" t="s">
        <v>247</v>
      </c>
      <c r="DE19" s="629"/>
      <c r="DF19" s="629"/>
      <c r="DG19" s="629"/>
      <c r="DH19" s="629"/>
      <c r="DI19" s="629"/>
      <c r="DJ19" s="629"/>
      <c r="DK19" s="629"/>
      <c r="DL19" s="629"/>
      <c r="DM19" s="629"/>
      <c r="DN19" s="629"/>
      <c r="DO19" s="629"/>
      <c r="DP19" s="630"/>
      <c r="DQ19" s="634" t="s">
        <v>238</v>
      </c>
      <c r="DR19" s="629"/>
      <c r="DS19" s="629"/>
      <c r="DT19" s="629"/>
      <c r="DU19" s="629"/>
      <c r="DV19" s="629"/>
      <c r="DW19" s="629"/>
      <c r="DX19" s="629"/>
      <c r="DY19" s="629"/>
      <c r="DZ19" s="629"/>
      <c r="EA19" s="629"/>
      <c r="EB19" s="629"/>
      <c r="EC19" s="669"/>
    </row>
    <row r="20" spans="2:133" ht="11.25" customHeight="1" x14ac:dyDescent="0.15">
      <c r="B20" s="625" t="s">
        <v>279</v>
      </c>
      <c r="C20" s="626"/>
      <c r="D20" s="626"/>
      <c r="E20" s="626"/>
      <c r="F20" s="626"/>
      <c r="G20" s="626"/>
      <c r="H20" s="626"/>
      <c r="I20" s="626"/>
      <c r="J20" s="626"/>
      <c r="K20" s="626"/>
      <c r="L20" s="626"/>
      <c r="M20" s="626"/>
      <c r="N20" s="626"/>
      <c r="O20" s="626"/>
      <c r="P20" s="626"/>
      <c r="Q20" s="627"/>
      <c r="R20" s="628">
        <v>1484</v>
      </c>
      <c r="S20" s="629"/>
      <c r="T20" s="629"/>
      <c r="U20" s="629"/>
      <c r="V20" s="629"/>
      <c r="W20" s="629"/>
      <c r="X20" s="629"/>
      <c r="Y20" s="630"/>
      <c r="Z20" s="655">
        <v>0</v>
      </c>
      <c r="AA20" s="655"/>
      <c r="AB20" s="655"/>
      <c r="AC20" s="655"/>
      <c r="AD20" s="656">
        <v>1484</v>
      </c>
      <c r="AE20" s="656"/>
      <c r="AF20" s="656"/>
      <c r="AG20" s="656"/>
      <c r="AH20" s="656"/>
      <c r="AI20" s="656"/>
      <c r="AJ20" s="656"/>
      <c r="AK20" s="656"/>
      <c r="AL20" s="631">
        <v>0</v>
      </c>
      <c r="AM20" s="632"/>
      <c r="AN20" s="632"/>
      <c r="AO20" s="657"/>
      <c r="AP20" s="625" t="s">
        <v>280</v>
      </c>
      <c r="AQ20" s="626"/>
      <c r="AR20" s="626"/>
      <c r="AS20" s="626"/>
      <c r="AT20" s="626"/>
      <c r="AU20" s="626"/>
      <c r="AV20" s="626"/>
      <c r="AW20" s="626"/>
      <c r="AX20" s="626"/>
      <c r="AY20" s="626"/>
      <c r="AZ20" s="626"/>
      <c r="BA20" s="626"/>
      <c r="BB20" s="626"/>
      <c r="BC20" s="626"/>
      <c r="BD20" s="626"/>
      <c r="BE20" s="626"/>
      <c r="BF20" s="627"/>
      <c r="BG20" s="628" t="s">
        <v>238</v>
      </c>
      <c r="BH20" s="629"/>
      <c r="BI20" s="629"/>
      <c r="BJ20" s="629"/>
      <c r="BK20" s="629"/>
      <c r="BL20" s="629"/>
      <c r="BM20" s="629"/>
      <c r="BN20" s="630"/>
      <c r="BO20" s="655" t="s">
        <v>238</v>
      </c>
      <c r="BP20" s="655"/>
      <c r="BQ20" s="655"/>
      <c r="BR20" s="655"/>
      <c r="BS20" s="656" t="s">
        <v>247</v>
      </c>
      <c r="BT20" s="656"/>
      <c r="BU20" s="656"/>
      <c r="BV20" s="656"/>
      <c r="BW20" s="656"/>
      <c r="BX20" s="656"/>
      <c r="BY20" s="656"/>
      <c r="BZ20" s="656"/>
      <c r="CA20" s="656"/>
      <c r="CB20" s="723"/>
      <c r="CD20" s="670" t="s">
        <v>281</v>
      </c>
      <c r="CE20" s="667"/>
      <c r="CF20" s="667"/>
      <c r="CG20" s="667"/>
      <c r="CH20" s="667"/>
      <c r="CI20" s="667"/>
      <c r="CJ20" s="667"/>
      <c r="CK20" s="667"/>
      <c r="CL20" s="667"/>
      <c r="CM20" s="667"/>
      <c r="CN20" s="667"/>
      <c r="CO20" s="667"/>
      <c r="CP20" s="667"/>
      <c r="CQ20" s="668"/>
      <c r="CR20" s="628">
        <v>8090898</v>
      </c>
      <c r="CS20" s="629"/>
      <c r="CT20" s="629"/>
      <c r="CU20" s="629"/>
      <c r="CV20" s="629"/>
      <c r="CW20" s="629"/>
      <c r="CX20" s="629"/>
      <c r="CY20" s="630"/>
      <c r="CZ20" s="655">
        <v>100</v>
      </c>
      <c r="DA20" s="655"/>
      <c r="DB20" s="655"/>
      <c r="DC20" s="655"/>
      <c r="DD20" s="634">
        <v>1197159</v>
      </c>
      <c r="DE20" s="629"/>
      <c r="DF20" s="629"/>
      <c r="DG20" s="629"/>
      <c r="DH20" s="629"/>
      <c r="DI20" s="629"/>
      <c r="DJ20" s="629"/>
      <c r="DK20" s="629"/>
      <c r="DL20" s="629"/>
      <c r="DM20" s="629"/>
      <c r="DN20" s="629"/>
      <c r="DO20" s="629"/>
      <c r="DP20" s="630"/>
      <c r="DQ20" s="634">
        <v>4781428</v>
      </c>
      <c r="DR20" s="629"/>
      <c r="DS20" s="629"/>
      <c r="DT20" s="629"/>
      <c r="DU20" s="629"/>
      <c r="DV20" s="629"/>
      <c r="DW20" s="629"/>
      <c r="DX20" s="629"/>
      <c r="DY20" s="629"/>
      <c r="DZ20" s="629"/>
      <c r="EA20" s="629"/>
      <c r="EB20" s="629"/>
      <c r="EC20" s="669"/>
    </row>
    <row r="21" spans="2:133" ht="11.25" customHeight="1" x14ac:dyDescent="0.15">
      <c r="B21" s="625" t="s">
        <v>282</v>
      </c>
      <c r="C21" s="626"/>
      <c r="D21" s="626"/>
      <c r="E21" s="626"/>
      <c r="F21" s="626"/>
      <c r="G21" s="626"/>
      <c r="H21" s="626"/>
      <c r="I21" s="626"/>
      <c r="J21" s="626"/>
      <c r="K21" s="626"/>
      <c r="L21" s="626"/>
      <c r="M21" s="626"/>
      <c r="N21" s="626"/>
      <c r="O21" s="626"/>
      <c r="P21" s="626"/>
      <c r="Q21" s="627"/>
      <c r="R21" s="628">
        <v>894</v>
      </c>
      <c r="S21" s="629"/>
      <c r="T21" s="629"/>
      <c r="U21" s="629"/>
      <c r="V21" s="629"/>
      <c r="W21" s="629"/>
      <c r="X21" s="629"/>
      <c r="Y21" s="630"/>
      <c r="Z21" s="655">
        <v>0</v>
      </c>
      <c r="AA21" s="655"/>
      <c r="AB21" s="655"/>
      <c r="AC21" s="655"/>
      <c r="AD21" s="656">
        <v>894</v>
      </c>
      <c r="AE21" s="656"/>
      <c r="AF21" s="656"/>
      <c r="AG21" s="656"/>
      <c r="AH21" s="656"/>
      <c r="AI21" s="656"/>
      <c r="AJ21" s="656"/>
      <c r="AK21" s="656"/>
      <c r="AL21" s="631">
        <v>0</v>
      </c>
      <c r="AM21" s="632"/>
      <c r="AN21" s="632"/>
      <c r="AO21" s="657"/>
      <c r="AP21" s="720" t="s">
        <v>283</v>
      </c>
      <c r="AQ21" s="728"/>
      <c r="AR21" s="728"/>
      <c r="AS21" s="728"/>
      <c r="AT21" s="728"/>
      <c r="AU21" s="728"/>
      <c r="AV21" s="728"/>
      <c r="AW21" s="728"/>
      <c r="AX21" s="728"/>
      <c r="AY21" s="728"/>
      <c r="AZ21" s="728"/>
      <c r="BA21" s="728"/>
      <c r="BB21" s="728"/>
      <c r="BC21" s="728"/>
      <c r="BD21" s="728"/>
      <c r="BE21" s="728"/>
      <c r="BF21" s="722"/>
      <c r="BG21" s="628" t="s">
        <v>238</v>
      </c>
      <c r="BH21" s="629"/>
      <c r="BI21" s="629"/>
      <c r="BJ21" s="629"/>
      <c r="BK21" s="629"/>
      <c r="BL21" s="629"/>
      <c r="BM21" s="629"/>
      <c r="BN21" s="630"/>
      <c r="BO21" s="655" t="s">
        <v>238</v>
      </c>
      <c r="BP21" s="655"/>
      <c r="BQ21" s="655"/>
      <c r="BR21" s="655"/>
      <c r="BS21" s="656" t="s">
        <v>238</v>
      </c>
      <c r="BT21" s="656"/>
      <c r="BU21" s="656"/>
      <c r="BV21" s="656"/>
      <c r="BW21" s="656"/>
      <c r="BX21" s="656"/>
      <c r="BY21" s="656"/>
      <c r="BZ21" s="656"/>
      <c r="CA21" s="656"/>
      <c r="CB21" s="723"/>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15">
      <c r="B22" s="691" t="s">
        <v>284</v>
      </c>
      <c r="C22" s="692"/>
      <c r="D22" s="692"/>
      <c r="E22" s="692"/>
      <c r="F22" s="692"/>
      <c r="G22" s="692"/>
      <c r="H22" s="692"/>
      <c r="I22" s="692"/>
      <c r="J22" s="692"/>
      <c r="K22" s="692"/>
      <c r="L22" s="692"/>
      <c r="M22" s="692"/>
      <c r="N22" s="692"/>
      <c r="O22" s="692"/>
      <c r="P22" s="692"/>
      <c r="Q22" s="693"/>
      <c r="R22" s="628">
        <v>65726</v>
      </c>
      <c r="S22" s="629"/>
      <c r="T22" s="629"/>
      <c r="U22" s="629"/>
      <c r="V22" s="629"/>
      <c r="W22" s="629"/>
      <c r="X22" s="629"/>
      <c r="Y22" s="630"/>
      <c r="Z22" s="655">
        <v>0.8</v>
      </c>
      <c r="AA22" s="655"/>
      <c r="AB22" s="655"/>
      <c r="AC22" s="655"/>
      <c r="AD22" s="656">
        <v>65726</v>
      </c>
      <c r="AE22" s="656"/>
      <c r="AF22" s="656"/>
      <c r="AG22" s="656"/>
      <c r="AH22" s="656"/>
      <c r="AI22" s="656"/>
      <c r="AJ22" s="656"/>
      <c r="AK22" s="656"/>
      <c r="AL22" s="631">
        <v>1.5</v>
      </c>
      <c r="AM22" s="632"/>
      <c r="AN22" s="632"/>
      <c r="AO22" s="657"/>
      <c r="AP22" s="720" t="s">
        <v>285</v>
      </c>
      <c r="AQ22" s="728"/>
      <c r="AR22" s="728"/>
      <c r="AS22" s="728"/>
      <c r="AT22" s="728"/>
      <c r="AU22" s="728"/>
      <c r="AV22" s="728"/>
      <c r="AW22" s="728"/>
      <c r="AX22" s="728"/>
      <c r="AY22" s="728"/>
      <c r="AZ22" s="728"/>
      <c r="BA22" s="728"/>
      <c r="BB22" s="728"/>
      <c r="BC22" s="728"/>
      <c r="BD22" s="728"/>
      <c r="BE22" s="728"/>
      <c r="BF22" s="722"/>
      <c r="BG22" s="628" t="s">
        <v>238</v>
      </c>
      <c r="BH22" s="629"/>
      <c r="BI22" s="629"/>
      <c r="BJ22" s="629"/>
      <c r="BK22" s="629"/>
      <c r="BL22" s="629"/>
      <c r="BM22" s="629"/>
      <c r="BN22" s="630"/>
      <c r="BO22" s="655" t="s">
        <v>238</v>
      </c>
      <c r="BP22" s="655"/>
      <c r="BQ22" s="655"/>
      <c r="BR22" s="655"/>
      <c r="BS22" s="656" t="s">
        <v>247</v>
      </c>
      <c r="BT22" s="656"/>
      <c r="BU22" s="656"/>
      <c r="BV22" s="656"/>
      <c r="BW22" s="656"/>
      <c r="BX22" s="656"/>
      <c r="BY22" s="656"/>
      <c r="BZ22" s="656"/>
      <c r="CA22" s="656"/>
      <c r="CB22" s="723"/>
      <c r="CD22" s="730" t="s">
        <v>286</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287</v>
      </c>
      <c r="C23" s="626"/>
      <c r="D23" s="626"/>
      <c r="E23" s="626"/>
      <c r="F23" s="626"/>
      <c r="G23" s="626"/>
      <c r="H23" s="626"/>
      <c r="I23" s="626"/>
      <c r="J23" s="626"/>
      <c r="K23" s="626"/>
      <c r="L23" s="626"/>
      <c r="M23" s="626"/>
      <c r="N23" s="626"/>
      <c r="O23" s="626"/>
      <c r="P23" s="626"/>
      <c r="Q23" s="627"/>
      <c r="R23" s="628">
        <v>779419</v>
      </c>
      <c r="S23" s="629"/>
      <c r="T23" s="629"/>
      <c r="U23" s="629"/>
      <c r="V23" s="629"/>
      <c r="W23" s="629"/>
      <c r="X23" s="629"/>
      <c r="Y23" s="630"/>
      <c r="Z23" s="655">
        <v>9</v>
      </c>
      <c r="AA23" s="655"/>
      <c r="AB23" s="655"/>
      <c r="AC23" s="655"/>
      <c r="AD23" s="656">
        <v>617247</v>
      </c>
      <c r="AE23" s="656"/>
      <c r="AF23" s="656"/>
      <c r="AG23" s="656"/>
      <c r="AH23" s="656"/>
      <c r="AI23" s="656"/>
      <c r="AJ23" s="656"/>
      <c r="AK23" s="656"/>
      <c r="AL23" s="631">
        <v>14.5</v>
      </c>
      <c r="AM23" s="632"/>
      <c r="AN23" s="632"/>
      <c r="AO23" s="657"/>
      <c r="AP23" s="720" t="s">
        <v>288</v>
      </c>
      <c r="AQ23" s="728"/>
      <c r="AR23" s="728"/>
      <c r="AS23" s="728"/>
      <c r="AT23" s="728"/>
      <c r="AU23" s="728"/>
      <c r="AV23" s="728"/>
      <c r="AW23" s="728"/>
      <c r="AX23" s="728"/>
      <c r="AY23" s="728"/>
      <c r="AZ23" s="728"/>
      <c r="BA23" s="728"/>
      <c r="BB23" s="728"/>
      <c r="BC23" s="728"/>
      <c r="BD23" s="728"/>
      <c r="BE23" s="728"/>
      <c r="BF23" s="722"/>
      <c r="BG23" s="628" t="s">
        <v>247</v>
      </c>
      <c r="BH23" s="629"/>
      <c r="BI23" s="629"/>
      <c r="BJ23" s="629"/>
      <c r="BK23" s="629"/>
      <c r="BL23" s="629"/>
      <c r="BM23" s="629"/>
      <c r="BN23" s="630"/>
      <c r="BO23" s="655" t="s">
        <v>238</v>
      </c>
      <c r="BP23" s="655"/>
      <c r="BQ23" s="655"/>
      <c r="BR23" s="655"/>
      <c r="BS23" s="656" t="s">
        <v>238</v>
      </c>
      <c r="BT23" s="656"/>
      <c r="BU23" s="656"/>
      <c r="BV23" s="656"/>
      <c r="BW23" s="656"/>
      <c r="BX23" s="656"/>
      <c r="BY23" s="656"/>
      <c r="BZ23" s="656"/>
      <c r="CA23" s="656"/>
      <c r="CB23" s="723"/>
      <c r="CD23" s="730" t="s">
        <v>226</v>
      </c>
      <c r="CE23" s="731"/>
      <c r="CF23" s="731"/>
      <c r="CG23" s="731"/>
      <c r="CH23" s="731"/>
      <c r="CI23" s="731"/>
      <c r="CJ23" s="731"/>
      <c r="CK23" s="731"/>
      <c r="CL23" s="731"/>
      <c r="CM23" s="731"/>
      <c r="CN23" s="731"/>
      <c r="CO23" s="731"/>
      <c r="CP23" s="731"/>
      <c r="CQ23" s="732"/>
      <c r="CR23" s="730" t="s">
        <v>289</v>
      </c>
      <c r="CS23" s="731"/>
      <c r="CT23" s="731"/>
      <c r="CU23" s="731"/>
      <c r="CV23" s="731"/>
      <c r="CW23" s="731"/>
      <c r="CX23" s="731"/>
      <c r="CY23" s="732"/>
      <c r="CZ23" s="730" t="s">
        <v>290</v>
      </c>
      <c r="DA23" s="731"/>
      <c r="DB23" s="731"/>
      <c r="DC23" s="732"/>
      <c r="DD23" s="730" t="s">
        <v>291</v>
      </c>
      <c r="DE23" s="731"/>
      <c r="DF23" s="731"/>
      <c r="DG23" s="731"/>
      <c r="DH23" s="731"/>
      <c r="DI23" s="731"/>
      <c r="DJ23" s="731"/>
      <c r="DK23" s="732"/>
      <c r="DL23" s="739" t="s">
        <v>292</v>
      </c>
      <c r="DM23" s="740"/>
      <c r="DN23" s="740"/>
      <c r="DO23" s="740"/>
      <c r="DP23" s="740"/>
      <c r="DQ23" s="740"/>
      <c r="DR23" s="740"/>
      <c r="DS23" s="740"/>
      <c r="DT23" s="740"/>
      <c r="DU23" s="740"/>
      <c r="DV23" s="741"/>
      <c r="DW23" s="730" t="s">
        <v>293</v>
      </c>
      <c r="DX23" s="731"/>
      <c r="DY23" s="731"/>
      <c r="DZ23" s="731"/>
      <c r="EA23" s="731"/>
      <c r="EB23" s="731"/>
      <c r="EC23" s="732"/>
    </row>
    <row r="24" spans="2:133" ht="11.25" customHeight="1" x14ac:dyDescent="0.15">
      <c r="B24" s="625" t="s">
        <v>294</v>
      </c>
      <c r="C24" s="626"/>
      <c r="D24" s="626"/>
      <c r="E24" s="626"/>
      <c r="F24" s="626"/>
      <c r="G24" s="626"/>
      <c r="H24" s="626"/>
      <c r="I24" s="626"/>
      <c r="J24" s="626"/>
      <c r="K24" s="626"/>
      <c r="L24" s="626"/>
      <c r="M24" s="626"/>
      <c r="N24" s="626"/>
      <c r="O24" s="626"/>
      <c r="P24" s="626"/>
      <c r="Q24" s="627"/>
      <c r="R24" s="628">
        <v>617247</v>
      </c>
      <c r="S24" s="629"/>
      <c r="T24" s="629"/>
      <c r="U24" s="629"/>
      <c r="V24" s="629"/>
      <c r="W24" s="629"/>
      <c r="X24" s="629"/>
      <c r="Y24" s="630"/>
      <c r="Z24" s="655">
        <v>7.1</v>
      </c>
      <c r="AA24" s="655"/>
      <c r="AB24" s="655"/>
      <c r="AC24" s="655"/>
      <c r="AD24" s="656">
        <v>617247</v>
      </c>
      <c r="AE24" s="656"/>
      <c r="AF24" s="656"/>
      <c r="AG24" s="656"/>
      <c r="AH24" s="656"/>
      <c r="AI24" s="656"/>
      <c r="AJ24" s="656"/>
      <c r="AK24" s="656"/>
      <c r="AL24" s="631">
        <v>14.5</v>
      </c>
      <c r="AM24" s="632"/>
      <c r="AN24" s="632"/>
      <c r="AO24" s="657"/>
      <c r="AP24" s="720" t="s">
        <v>295</v>
      </c>
      <c r="AQ24" s="728"/>
      <c r="AR24" s="728"/>
      <c r="AS24" s="728"/>
      <c r="AT24" s="728"/>
      <c r="AU24" s="728"/>
      <c r="AV24" s="728"/>
      <c r="AW24" s="728"/>
      <c r="AX24" s="728"/>
      <c r="AY24" s="728"/>
      <c r="AZ24" s="728"/>
      <c r="BA24" s="728"/>
      <c r="BB24" s="728"/>
      <c r="BC24" s="728"/>
      <c r="BD24" s="728"/>
      <c r="BE24" s="728"/>
      <c r="BF24" s="722"/>
      <c r="BG24" s="628" t="s">
        <v>238</v>
      </c>
      <c r="BH24" s="629"/>
      <c r="BI24" s="629"/>
      <c r="BJ24" s="629"/>
      <c r="BK24" s="629"/>
      <c r="BL24" s="629"/>
      <c r="BM24" s="629"/>
      <c r="BN24" s="630"/>
      <c r="BO24" s="655" t="s">
        <v>238</v>
      </c>
      <c r="BP24" s="655"/>
      <c r="BQ24" s="655"/>
      <c r="BR24" s="655"/>
      <c r="BS24" s="656" t="s">
        <v>238</v>
      </c>
      <c r="BT24" s="656"/>
      <c r="BU24" s="656"/>
      <c r="BV24" s="656"/>
      <c r="BW24" s="656"/>
      <c r="BX24" s="656"/>
      <c r="BY24" s="656"/>
      <c r="BZ24" s="656"/>
      <c r="CA24" s="656"/>
      <c r="CB24" s="723"/>
      <c r="CD24" s="684" t="s">
        <v>296</v>
      </c>
      <c r="CE24" s="685"/>
      <c r="CF24" s="685"/>
      <c r="CG24" s="685"/>
      <c r="CH24" s="685"/>
      <c r="CI24" s="685"/>
      <c r="CJ24" s="685"/>
      <c r="CK24" s="685"/>
      <c r="CL24" s="685"/>
      <c r="CM24" s="685"/>
      <c r="CN24" s="685"/>
      <c r="CO24" s="685"/>
      <c r="CP24" s="685"/>
      <c r="CQ24" s="686"/>
      <c r="CR24" s="681">
        <v>3737902</v>
      </c>
      <c r="CS24" s="682"/>
      <c r="CT24" s="682"/>
      <c r="CU24" s="682"/>
      <c r="CV24" s="682"/>
      <c r="CW24" s="682"/>
      <c r="CX24" s="682"/>
      <c r="CY24" s="725"/>
      <c r="CZ24" s="726">
        <v>46.2</v>
      </c>
      <c r="DA24" s="700"/>
      <c r="DB24" s="700"/>
      <c r="DC24" s="729"/>
      <c r="DD24" s="724">
        <v>2024369</v>
      </c>
      <c r="DE24" s="682"/>
      <c r="DF24" s="682"/>
      <c r="DG24" s="682"/>
      <c r="DH24" s="682"/>
      <c r="DI24" s="682"/>
      <c r="DJ24" s="682"/>
      <c r="DK24" s="725"/>
      <c r="DL24" s="724">
        <v>1973392</v>
      </c>
      <c r="DM24" s="682"/>
      <c r="DN24" s="682"/>
      <c r="DO24" s="682"/>
      <c r="DP24" s="682"/>
      <c r="DQ24" s="682"/>
      <c r="DR24" s="682"/>
      <c r="DS24" s="682"/>
      <c r="DT24" s="682"/>
      <c r="DU24" s="682"/>
      <c r="DV24" s="725"/>
      <c r="DW24" s="726">
        <v>44</v>
      </c>
      <c r="DX24" s="700"/>
      <c r="DY24" s="700"/>
      <c r="DZ24" s="700"/>
      <c r="EA24" s="700"/>
      <c r="EB24" s="700"/>
      <c r="EC24" s="727"/>
    </row>
    <row r="25" spans="2:133" ht="11.25" customHeight="1" x14ac:dyDescent="0.15">
      <c r="B25" s="625" t="s">
        <v>297</v>
      </c>
      <c r="C25" s="626"/>
      <c r="D25" s="626"/>
      <c r="E25" s="626"/>
      <c r="F25" s="626"/>
      <c r="G25" s="626"/>
      <c r="H25" s="626"/>
      <c r="I25" s="626"/>
      <c r="J25" s="626"/>
      <c r="K25" s="626"/>
      <c r="L25" s="626"/>
      <c r="M25" s="626"/>
      <c r="N25" s="626"/>
      <c r="O25" s="626"/>
      <c r="P25" s="626"/>
      <c r="Q25" s="627"/>
      <c r="R25" s="628">
        <v>162172</v>
      </c>
      <c r="S25" s="629"/>
      <c r="T25" s="629"/>
      <c r="U25" s="629"/>
      <c r="V25" s="629"/>
      <c r="W25" s="629"/>
      <c r="X25" s="629"/>
      <c r="Y25" s="630"/>
      <c r="Z25" s="655">
        <v>1.9</v>
      </c>
      <c r="AA25" s="655"/>
      <c r="AB25" s="655"/>
      <c r="AC25" s="655"/>
      <c r="AD25" s="656" t="s">
        <v>247</v>
      </c>
      <c r="AE25" s="656"/>
      <c r="AF25" s="656"/>
      <c r="AG25" s="656"/>
      <c r="AH25" s="656"/>
      <c r="AI25" s="656"/>
      <c r="AJ25" s="656"/>
      <c r="AK25" s="656"/>
      <c r="AL25" s="631" t="s">
        <v>238</v>
      </c>
      <c r="AM25" s="632"/>
      <c r="AN25" s="632"/>
      <c r="AO25" s="657"/>
      <c r="AP25" s="720" t="s">
        <v>298</v>
      </c>
      <c r="AQ25" s="728"/>
      <c r="AR25" s="728"/>
      <c r="AS25" s="728"/>
      <c r="AT25" s="728"/>
      <c r="AU25" s="728"/>
      <c r="AV25" s="728"/>
      <c r="AW25" s="728"/>
      <c r="AX25" s="728"/>
      <c r="AY25" s="728"/>
      <c r="AZ25" s="728"/>
      <c r="BA25" s="728"/>
      <c r="BB25" s="728"/>
      <c r="BC25" s="728"/>
      <c r="BD25" s="728"/>
      <c r="BE25" s="728"/>
      <c r="BF25" s="722"/>
      <c r="BG25" s="628" t="s">
        <v>238</v>
      </c>
      <c r="BH25" s="629"/>
      <c r="BI25" s="629"/>
      <c r="BJ25" s="629"/>
      <c r="BK25" s="629"/>
      <c r="BL25" s="629"/>
      <c r="BM25" s="629"/>
      <c r="BN25" s="630"/>
      <c r="BO25" s="655" t="s">
        <v>238</v>
      </c>
      <c r="BP25" s="655"/>
      <c r="BQ25" s="655"/>
      <c r="BR25" s="655"/>
      <c r="BS25" s="656" t="s">
        <v>238</v>
      </c>
      <c r="BT25" s="656"/>
      <c r="BU25" s="656"/>
      <c r="BV25" s="656"/>
      <c r="BW25" s="656"/>
      <c r="BX25" s="656"/>
      <c r="BY25" s="656"/>
      <c r="BZ25" s="656"/>
      <c r="CA25" s="656"/>
      <c r="CB25" s="723"/>
      <c r="CD25" s="670" t="s">
        <v>299</v>
      </c>
      <c r="CE25" s="667"/>
      <c r="CF25" s="667"/>
      <c r="CG25" s="667"/>
      <c r="CH25" s="667"/>
      <c r="CI25" s="667"/>
      <c r="CJ25" s="667"/>
      <c r="CK25" s="667"/>
      <c r="CL25" s="667"/>
      <c r="CM25" s="667"/>
      <c r="CN25" s="667"/>
      <c r="CO25" s="667"/>
      <c r="CP25" s="667"/>
      <c r="CQ25" s="668"/>
      <c r="CR25" s="628">
        <v>1219061</v>
      </c>
      <c r="CS25" s="639"/>
      <c r="CT25" s="639"/>
      <c r="CU25" s="639"/>
      <c r="CV25" s="639"/>
      <c r="CW25" s="639"/>
      <c r="CX25" s="639"/>
      <c r="CY25" s="640"/>
      <c r="CZ25" s="631">
        <v>15.1</v>
      </c>
      <c r="DA25" s="641"/>
      <c r="DB25" s="641"/>
      <c r="DC25" s="642"/>
      <c r="DD25" s="634">
        <v>1059828</v>
      </c>
      <c r="DE25" s="639"/>
      <c r="DF25" s="639"/>
      <c r="DG25" s="639"/>
      <c r="DH25" s="639"/>
      <c r="DI25" s="639"/>
      <c r="DJ25" s="639"/>
      <c r="DK25" s="640"/>
      <c r="DL25" s="634">
        <v>1026166</v>
      </c>
      <c r="DM25" s="639"/>
      <c r="DN25" s="639"/>
      <c r="DO25" s="639"/>
      <c r="DP25" s="639"/>
      <c r="DQ25" s="639"/>
      <c r="DR25" s="639"/>
      <c r="DS25" s="639"/>
      <c r="DT25" s="639"/>
      <c r="DU25" s="639"/>
      <c r="DV25" s="640"/>
      <c r="DW25" s="631">
        <v>22.9</v>
      </c>
      <c r="DX25" s="641"/>
      <c r="DY25" s="641"/>
      <c r="DZ25" s="641"/>
      <c r="EA25" s="641"/>
      <c r="EB25" s="641"/>
      <c r="EC25" s="662"/>
    </row>
    <row r="26" spans="2:133" ht="11.25" customHeight="1" x14ac:dyDescent="0.15">
      <c r="B26" s="625" t="s">
        <v>300</v>
      </c>
      <c r="C26" s="626"/>
      <c r="D26" s="626"/>
      <c r="E26" s="626"/>
      <c r="F26" s="626"/>
      <c r="G26" s="626"/>
      <c r="H26" s="626"/>
      <c r="I26" s="626"/>
      <c r="J26" s="626"/>
      <c r="K26" s="626"/>
      <c r="L26" s="626"/>
      <c r="M26" s="626"/>
      <c r="N26" s="626"/>
      <c r="O26" s="626"/>
      <c r="P26" s="626"/>
      <c r="Q26" s="627"/>
      <c r="R26" s="628" t="s">
        <v>247</v>
      </c>
      <c r="S26" s="629"/>
      <c r="T26" s="629"/>
      <c r="U26" s="629"/>
      <c r="V26" s="629"/>
      <c r="W26" s="629"/>
      <c r="X26" s="629"/>
      <c r="Y26" s="630"/>
      <c r="Z26" s="655" t="s">
        <v>238</v>
      </c>
      <c r="AA26" s="655"/>
      <c r="AB26" s="655"/>
      <c r="AC26" s="655"/>
      <c r="AD26" s="656" t="s">
        <v>247</v>
      </c>
      <c r="AE26" s="656"/>
      <c r="AF26" s="656"/>
      <c r="AG26" s="656"/>
      <c r="AH26" s="656"/>
      <c r="AI26" s="656"/>
      <c r="AJ26" s="656"/>
      <c r="AK26" s="656"/>
      <c r="AL26" s="631" t="s">
        <v>247</v>
      </c>
      <c r="AM26" s="632"/>
      <c r="AN26" s="632"/>
      <c r="AO26" s="657"/>
      <c r="AP26" s="720" t="s">
        <v>301</v>
      </c>
      <c r="AQ26" s="721"/>
      <c r="AR26" s="721"/>
      <c r="AS26" s="721"/>
      <c r="AT26" s="721"/>
      <c r="AU26" s="721"/>
      <c r="AV26" s="721"/>
      <c r="AW26" s="721"/>
      <c r="AX26" s="721"/>
      <c r="AY26" s="721"/>
      <c r="AZ26" s="721"/>
      <c r="BA26" s="721"/>
      <c r="BB26" s="721"/>
      <c r="BC26" s="721"/>
      <c r="BD26" s="721"/>
      <c r="BE26" s="721"/>
      <c r="BF26" s="722"/>
      <c r="BG26" s="628" t="s">
        <v>238</v>
      </c>
      <c r="BH26" s="629"/>
      <c r="BI26" s="629"/>
      <c r="BJ26" s="629"/>
      <c r="BK26" s="629"/>
      <c r="BL26" s="629"/>
      <c r="BM26" s="629"/>
      <c r="BN26" s="630"/>
      <c r="BO26" s="655" t="s">
        <v>238</v>
      </c>
      <c r="BP26" s="655"/>
      <c r="BQ26" s="655"/>
      <c r="BR26" s="655"/>
      <c r="BS26" s="656" t="s">
        <v>238</v>
      </c>
      <c r="BT26" s="656"/>
      <c r="BU26" s="656"/>
      <c r="BV26" s="656"/>
      <c r="BW26" s="656"/>
      <c r="BX26" s="656"/>
      <c r="BY26" s="656"/>
      <c r="BZ26" s="656"/>
      <c r="CA26" s="656"/>
      <c r="CB26" s="723"/>
      <c r="CD26" s="670" t="s">
        <v>302</v>
      </c>
      <c r="CE26" s="667"/>
      <c r="CF26" s="667"/>
      <c r="CG26" s="667"/>
      <c r="CH26" s="667"/>
      <c r="CI26" s="667"/>
      <c r="CJ26" s="667"/>
      <c r="CK26" s="667"/>
      <c r="CL26" s="667"/>
      <c r="CM26" s="667"/>
      <c r="CN26" s="667"/>
      <c r="CO26" s="667"/>
      <c r="CP26" s="667"/>
      <c r="CQ26" s="668"/>
      <c r="CR26" s="628">
        <v>675543</v>
      </c>
      <c r="CS26" s="629"/>
      <c r="CT26" s="629"/>
      <c r="CU26" s="629"/>
      <c r="CV26" s="629"/>
      <c r="CW26" s="629"/>
      <c r="CX26" s="629"/>
      <c r="CY26" s="630"/>
      <c r="CZ26" s="631">
        <v>8.3000000000000007</v>
      </c>
      <c r="DA26" s="641"/>
      <c r="DB26" s="641"/>
      <c r="DC26" s="642"/>
      <c r="DD26" s="634">
        <v>577620</v>
      </c>
      <c r="DE26" s="629"/>
      <c r="DF26" s="629"/>
      <c r="DG26" s="629"/>
      <c r="DH26" s="629"/>
      <c r="DI26" s="629"/>
      <c r="DJ26" s="629"/>
      <c r="DK26" s="630"/>
      <c r="DL26" s="634" t="s">
        <v>238</v>
      </c>
      <c r="DM26" s="629"/>
      <c r="DN26" s="629"/>
      <c r="DO26" s="629"/>
      <c r="DP26" s="629"/>
      <c r="DQ26" s="629"/>
      <c r="DR26" s="629"/>
      <c r="DS26" s="629"/>
      <c r="DT26" s="629"/>
      <c r="DU26" s="629"/>
      <c r="DV26" s="630"/>
      <c r="DW26" s="631" t="s">
        <v>238</v>
      </c>
      <c r="DX26" s="641"/>
      <c r="DY26" s="641"/>
      <c r="DZ26" s="641"/>
      <c r="EA26" s="641"/>
      <c r="EB26" s="641"/>
      <c r="EC26" s="662"/>
    </row>
    <row r="27" spans="2:133" ht="11.25" customHeight="1" x14ac:dyDescent="0.15">
      <c r="B27" s="625" t="s">
        <v>303</v>
      </c>
      <c r="C27" s="626"/>
      <c r="D27" s="626"/>
      <c r="E27" s="626"/>
      <c r="F27" s="626"/>
      <c r="G27" s="626"/>
      <c r="H27" s="626"/>
      <c r="I27" s="626"/>
      <c r="J27" s="626"/>
      <c r="K27" s="626"/>
      <c r="L27" s="626"/>
      <c r="M27" s="626"/>
      <c r="N27" s="626"/>
      <c r="O27" s="626"/>
      <c r="P27" s="626"/>
      <c r="Q27" s="627"/>
      <c r="R27" s="628">
        <v>4391121</v>
      </c>
      <c r="S27" s="629"/>
      <c r="T27" s="629"/>
      <c r="U27" s="629"/>
      <c r="V27" s="629"/>
      <c r="W27" s="629"/>
      <c r="X27" s="629"/>
      <c r="Y27" s="630"/>
      <c r="Z27" s="655">
        <v>50.5</v>
      </c>
      <c r="AA27" s="655"/>
      <c r="AB27" s="655"/>
      <c r="AC27" s="655"/>
      <c r="AD27" s="656">
        <v>4228949</v>
      </c>
      <c r="AE27" s="656"/>
      <c r="AF27" s="656"/>
      <c r="AG27" s="656"/>
      <c r="AH27" s="656"/>
      <c r="AI27" s="656"/>
      <c r="AJ27" s="656"/>
      <c r="AK27" s="656"/>
      <c r="AL27" s="631">
        <v>99.300003051757813</v>
      </c>
      <c r="AM27" s="632"/>
      <c r="AN27" s="632"/>
      <c r="AO27" s="657"/>
      <c r="AP27" s="625" t="s">
        <v>304</v>
      </c>
      <c r="AQ27" s="626"/>
      <c r="AR27" s="626"/>
      <c r="AS27" s="626"/>
      <c r="AT27" s="626"/>
      <c r="AU27" s="626"/>
      <c r="AV27" s="626"/>
      <c r="AW27" s="626"/>
      <c r="AX27" s="626"/>
      <c r="AY27" s="626"/>
      <c r="AZ27" s="626"/>
      <c r="BA27" s="626"/>
      <c r="BB27" s="626"/>
      <c r="BC27" s="626"/>
      <c r="BD27" s="626"/>
      <c r="BE27" s="626"/>
      <c r="BF27" s="627"/>
      <c r="BG27" s="628">
        <v>2903620</v>
      </c>
      <c r="BH27" s="629"/>
      <c r="BI27" s="629"/>
      <c r="BJ27" s="629"/>
      <c r="BK27" s="629"/>
      <c r="BL27" s="629"/>
      <c r="BM27" s="629"/>
      <c r="BN27" s="630"/>
      <c r="BO27" s="655">
        <v>100</v>
      </c>
      <c r="BP27" s="655"/>
      <c r="BQ27" s="655"/>
      <c r="BR27" s="655"/>
      <c r="BS27" s="656">
        <v>62125</v>
      </c>
      <c r="BT27" s="656"/>
      <c r="BU27" s="656"/>
      <c r="BV27" s="656"/>
      <c r="BW27" s="656"/>
      <c r="BX27" s="656"/>
      <c r="BY27" s="656"/>
      <c r="BZ27" s="656"/>
      <c r="CA27" s="656"/>
      <c r="CB27" s="723"/>
      <c r="CD27" s="670" t="s">
        <v>305</v>
      </c>
      <c r="CE27" s="667"/>
      <c r="CF27" s="667"/>
      <c r="CG27" s="667"/>
      <c r="CH27" s="667"/>
      <c r="CI27" s="667"/>
      <c r="CJ27" s="667"/>
      <c r="CK27" s="667"/>
      <c r="CL27" s="667"/>
      <c r="CM27" s="667"/>
      <c r="CN27" s="667"/>
      <c r="CO27" s="667"/>
      <c r="CP27" s="667"/>
      <c r="CQ27" s="668"/>
      <c r="CR27" s="628">
        <v>2003838</v>
      </c>
      <c r="CS27" s="639"/>
      <c r="CT27" s="639"/>
      <c r="CU27" s="639"/>
      <c r="CV27" s="639"/>
      <c r="CW27" s="639"/>
      <c r="CX27" s="639"/>
      <c r="CY27" s="640"/>
      <c r="CZ27" s="631">
        <v>24.8</v>
      </c>
      <c r="DA27" s="641"/>
      <c r="DB27" s="641"/>
      <c r="DC27" s="642"/>
      <c r="DD27" s="634">
        <v>449538</v>
      </c>
      <c r="DE27" s="639"/>
      <c r="DF27" s="639"/>
      <c r="DG27" s="639"/>
      <c r="DH27" s="639"/>
      <c r="DI27" s="639"/>
      <c r="DJ27" s="639"/>
      <c r="DK27" s="640"/>
      <c r="DL27" s="634">
        <v>432223</v>
      </c>
      <c r="DM27" s="639"/>
      <c r="DN27" s="639"/>
      <c r="DO27" s="639"/>
      <c r="DP27" s="639"/>
      <c r="DQ27" s="639"/>
      <c r="DR27" s="639"/>
      <c r="DS27" s="639"/>
      <c r="DT27" s="639"/>
      <c r="DU27" s="639"/>
      <c r="DV27" s="640"/>
      <c r="DW27" s="631">
        <v>9.6</v>
      </c>
      <c r="DX27" s="641"/>
      <c r="DY27" s="641"/>
      <c r="DZ27" s="641"/>
      <c r="EA27" s="641"/>
      <c r="EB27" s="641"/>
      <c r="EC27" s="662"/>
    </row>
    <row r="28" spans="2:133" ht="11.25" customHeight="1" x14ac:dyDescent="0.15">
      <c r="B28" s="625" t="s">
        <v>306</v>
      </c>
      <c r="C28" s="626"/>
      <c r="D28" s="626"/>
      <c r="E28" s="626"/>
      <c r="F28" s="626"/>
      <c r="G28" s="626"/>
      <c r="H28" s="626"/>
      <c r="I28" s="626"/>
      <c r="J28" s="626"/>
      <c r="K28" s="626"/>
      <c r="L28" s="626"/>
      <c r="M28" s="626"/>
      <c r="N28" s="626"/>
      <c r="O28" s="626"/>
      <c r="P28" s="626"/>
      <c r="Q28" s="627"/>
      <c r="R28" s="628">
        <v>3737</v>
      </c>
      <c r="S28" s="629"/>
      <c r="T28" s="629"/>
      <c r="U28" s="629"/>
      <c r="V28" s="629"/>
      <c r="W28" s="629"/>
      <c r="X28" s="629"/>
      <c r="Y28" s="630"/>
      <c r="Z28" s="655">
        <v>0</v>
      </c>
      <c r="AA28" s="655"/>
      <c r="AB28" s="655"/>
      <c r="AC28" s="655"/>
      <c r="AD28" s="656">
        <v>3737</v>
      </c>
      <c r="AE28" s="656"/>
      <c r="AF28" s="656"/>
      <c r="AG28" s="656"/>
      <c r="AH28" s="656"/>
      <c r="AI28" s="656"/>
      <c r="AJ28" s="656"/>
      <c r="AK28" s="656"/>
      <c r="AL28" s="631">
        <v>0.1</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69"/>
      <c r="CD28" s="670" t="s">
        <v>307</v>
      </c>
      <c r="CE28" s="667"/>
      <c r="CF28" s="667"/>
      <c r="CG28" s="667"/>
      <c r="CH28" s="667"/>
      <c r="CI28" s="667"/>
      <c r="CJ28" s="667"/>
      <c r="CK28" s="667"/>
      <c r="CL28" s="667"/>
      <c r="CM28" s="667"/>
      <c r="CN28" s="667"/>
      <c r="CO28" s="667"/>
      <c r="CP28" s="667"/>
      <c r="CQ28" s="668"/>
      <c r="CR28" s="628">
        <v>515003</v>
      </c>
      <c r="CS28" s="629"/>
      <c r="CT28" s="629"/>
      <c r="CU28" s="629"/>
      <c r="CV28" s="629"/>
      <c r="CW28" s="629"/>
      <c r="CX28" s="629"/>
      <c r="CY28" s="630"/>
      <c r="CZ28" s="631">
        <v>6.4</v>
      </c>
      <c r="DA28" s="641"/>
      <c r="DB28" s="641"/>
      <c r="DC28" s="642"/>
      <c r="DD28" s="634">
        <v>515003</v>
      </c>
      <c r="DE28" s="629"/>
      <c r="DF28" s="629"/>
      <c r="DG28" s="629"/>
      <c r="DH28" s="629"/>
      <c r="DI28" s="629"/>
      <c r="DJ28" s="629"/>
      <c r="DK28" s="630"/>
      <c r="DL28" s="634">
        <v>515003</v>
      </c>
      <c r="DM28" s="629"/>
      <c r="DN28" s="629"/>
      <c r="DO28" s="629"/>
      <c r="DP28" s="629"/>
      <c r="DQ28" s="629"/>
      <c r="DR28" s="629"/>
      <c r="DS28" s="629"/>
      <c r="DT28" s="629"/>
      <c r="DU28" s="629"/>
      <c r="DV28" s="630"/>
      <c r="DW28" s="631">
        <v>11.5</v>
      </c>
      <c r="DX28" s="641"/>
      <c r="DY28" s="641"/>
      <c r="DZ28" s="641"/>
      <c r="EA28" s="641"/>
      <c r="EB28" s="641"/>
      <c r="EC28" s="662"/>
    </row>
    <row r="29" spans="2:133" ht="11.25" customHeight="1" x14ac:dyDescent="0.15">
      <c r="B29" s="625" t="s">
        <v>308</v>
      </c>
      <c r="C29" s="626"/>
      <c r="D29" s="626"/>
      <c r="E29" s="626"/>
      <c r="F29" s="626"/>
      <c r="G29" s="626"/>
      <c r="H29" s="626"/>
      <c r="I29" s="626"/>
      <c r="J29" s="626"/>
      <c r="K29" s="626"/>
      <c r="L29" s="626"/>
      <c r="M29" s="626"/>
      <c r="N29" s="626"/>
      <c r="O29" s="626"/>
      <c r="P29" s="626"/>
      <c r="Q29" s="627"/>
      <c r="R29" s="628">
        <v>67028</v>
      </c>
      <c r="S29" s="629"/>
      <c r="T29" s="629"/>
      <c r="U29" s="629"/>
      <c r="V29" s="629"/>
      <c r="W29" s="629"/>
      <c r="X29" s="629"/>
      <c r="Y29" s="630"/>
      <c r="Z29" s="655">
        <v>0.8</v>
      </c>
      <c r="AA29" s="655"/>
      <c r="AB29" s="655"/>
      <c r="AC29" s="655"/>
      <c r="AD29" s="656" t="s">
        <v>238</v>
      </c>
      <c r="AE29" s="656"/>
      <c r="AF29" s="656"/>
      <c r="AG29" s="656"/>
      <c r="AH29" s="656"/>
      <c r="AI29" s="656"/>
      <c r="AJ29" s="656"/>
      <c r="AK29" s="656"/>
      <c r="AL29" s="631" t="s">
        <v>238</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23"/>
      <c r="CD29" s="714" t="s">
        <v>309</v>
      </c>
      <c r="CE29" s="715"/>
      <c r="CF29" s="670" t="s">
        <v>69</v>
      </c>
      <c r="CG29" s="667"/>
      <c r="CH29" s="667"/>
      <c r="CI29" s="667"/>
      <c r="CJ29" s="667"/>
      <c r="CK29" s="667"/>
      <c r="CL29" s="667"/>
      <c r="CM29" s="667"/>
      <c r="CN29" s="667"/>
      <c r="CO29" s="667"/>
      <c r="CP29" s="667"/>
      <c r="CQ29" s="668"/>
      <c r="CR29" s="628">
        <v>515003</v>
      </c>
      <c r="CS29" s="639"/>
      <c r="CT29" s="639"/>
      <c r="CU29" s="639"/>
      <c r="CV29" s="639"/>
      <c r="CW29" s="639"/>
      <c r="CX29" s="639"/>
      <c r="CY29" s="640"/>
      <c r="CZ29" s="631">
        <v>6.4</v>
      </c>
      <c r="DA29" s="641"/>
      <c r="DB29" s="641"/>
      <c r="DC29" s="642"/>
      <c r="DD29" s="634">
        <v>515003</v>
      </c>
      <c r="DE29" s="639"/>
      <c r="DF29" s="639"/>
      <c r="DG29" s="639"/>
      <c r="DH29" s="639"/>
      <c r="DI29" s="639"/>
      <c r="DJ29" s="639"/>
      <c r="DK29" s="640"/>
      <c r="DL29" s="634">
        <v>515003</v>
      </c>
      <c r="DM29" s="639"/>
      <c r="DN29" s="639"/>
      <c r="DO29" s="639"/>
      <c r="DP29" s="639"/>
      <c r="DQ29" s="639"/>
      <c r="DR29" s="639"/>
      <c r="DS29" s="639"/>
      <c r="DT29" s="639"/>
      <c r="DU29" s="639"/>
      <c r="DV29" s="640"/>
      <c r="DW29" s="631">
        <v>11.5</v>
      </c>
      <c r="DX29" s="641"/>
      <c r="DY29" s="641"/>
      <c r="DZ29" s="641"/>
      <c r="EA29" s="641"/>
      <c r="EB29" s="641"/>
      <c r="EC29" s="662"/>
    </row>
    <row r="30" spans="2:133" ht="11.25" customHeight="1" x14ac:dyDescent="0.15">
      <c r="B30" s="625" t="s">
        <v>310</v>
      </c>
      <c r="C30" s="626"/>
      <c r="D30" s="626"/>
      <c r="E30" s="626"/>
      <c r="F30" s="626"/>
      <c r="G30" s="626"/>
      <c r="H30" s="626"/>
      <c r="I30" s="626"/>
      <c r="J30" s="626"/>
      <c r="K30" s="626"/>
      <c r="L30" s="626"/>
      <c r="M30" s="626"/>
      <c r="N30" s="626"/>
      <c r="O30" s="626"/>
      <c r="P30" s="626"/>
      <c r="Q30" s="627"/>
      <c r="R30" s="628">
        <v>73656</v>
      </c>
      <c r="S30" s="629"/>
      <c r="T30" s="629"/>
      <c r="U30" s="629"/>
      <c r="V30" s="629"/>
      <c r="W30" s="629"/>
      <c r="X30" s="629"/>
      <c r="Y30" s="630"/>
      <c r="Z30" s="655">
        <v>0.8</v>
      </c>
      <c r="AA30" s="655"/>
      <c r="AB30" s="655"/>
      <c r="AC30" s="655"/>
      <c r="AD30" s="656">
        <v>3846</v>
      </c>
      <c r="AE30" s="656"/>
      <c r="AF30" s="656"/>
      <c r="AG30" s="656"/>
      <c r="AH30" s="656"/>
      <c r="AI30" s="656"/>
      <c r="AJ30" s="656"/>
      <c r="AK30" s="656"/>
      <c r="AL30" s="631">
        <v>0.1</v>
      </c>
      <c r="AM30" s="632"/>
      <c r="AN30" s="632"/>
      <c r="AO30" s="657"/>
      <c r="AP30" s="687" t="s">
        <v>226</v>
      </c>
      <c r="AQ30" s="688"/>
      <c r="AR30" s="688"/>
      <c r="AS30" s="688"/>
      <c r="AT30" s="688"/>
      <c r="AU30" s="688"/>
      <c r="AV30" s="688"/>
      <c r="AW30" s="688"/>
      <c r="AX30" s="688"/>
      <c r="AY30" s="688"/>
      <c r="AZ30" s="688"/>
      <c r="BA30" s="688"/>
      <c r="BB30" s="688"/>
      <c r="BC30" s="688"/>
      <c r="BD30" s="688"/>
      <c r="BE30" s="688"/>
      <c r="BF30" s="689"/>
      <c r="BG30" s="687" t="s">
        <v>311</v>
      </c>
      <c r="BH30" s="712"/>
      <c r="BI30" s="712"/>
      <c r="BJ30" s="712"/>
      <c r="BK30" s="712"/>
      <c r="BL30" s="712"/>
      <c r="BM30" s="712"/>
      <c r="BN30" s="712"/>
      <c r="BO30" s="712"/>
      <c r="BP30" s="712"/>
      <c r="BQ30" s="713"/>
      <c r="BR30" s="687" t="s">
        <v>312</v>
      </c>
      <c r="BS30" s="712"/>
      <c r="BT30" s="712"/>
      <c r="BU30" s="712"/>
      <c r="BV30" s="712"/>
      <c r="BW30" s="712"/>
      <c r="BX30" s="712"/>
      <c r="BY30" s="712"/>
      <c r="BZ30" s="712"/>
      <c r="CA30" s="712"/>
      <c r="CB30" s="713"/>
      <c r="CD30" s="716"/>
      <c r="CE30" s="717"/>
      <c r="CF30" s="670" t="s">
        <v>313</v>
      </c>
      <c r="CG30" s="667"/>
      <c r="CH30" s="667"/>
      <c r="CI30" s="667"/>
      <c r="CJ30" s="667"/>
      <c r="CK30" s="667"/>
      <c r="CL30" s="667"/>
      <c r="CM30" s="667"/>
      <c r="CN30" s="667"/>
      <c r="CO30" s="667"/>
      <c r="CP30" s="667"/>
      <c r="CQ30" s="668"/>
      <c r="CR30" s="628">
        <v>493692</v>
      </c>
      <c r="CS30" s="629"/>
      <c r="CT30" s="629"/>
      <c r="CU30" s="629"/>
      <c r="CV30" s="629"/>
      <c r="CW30" s="629"/>
      <c r="CX30" s="629"/>
      <c r="CY30" s="630"/>
      <c r="CZ30" s="631">
        <v>6.1</v>
      </c>
      <c r="DA30" s="641"/>
      <c r="DB30" s="641"/>
      <c r="DC30" s="642"/>
      <c r="DD30" s="634">
        <v>493692</v>
      </c>
      <c r="DE30" s="629"/>
      <c r="DF30" s="629"/>
      <c r="DG30" s="629"/>
      <c r="DH30" s="629"/>
      <c r="DI30" s="629"/>
      <c r="DJ30" s="629"/>
      <c r="DK30" s="630"/>
      <c r="DL30" s="634">
        <v>493692</v>
      </c>
      <c r="DM30" s="629"/>
      <c r="DN30" s="629"/>
      <c r="DO30" s="629"/>
      <c r="DP30" s="629"/>
      <c r="DQ30" s="629"/>
      <c r="DR30" s="629"/>
      <c r="DS30" s="629"/>
      <c r="DT30" s="629"/>
      <c r="DU30" s="629"/>
      <c r="DV30" s="630"/>
      <c r="DW30" s="631">
        <v>11</v>
      </c>
      <c r="DX30" s="641"/>
      <c r="DY30" s="641"/>
      <c r="DZ30" s="641"/>
      <c r="EA30" s="641"/>
      <c r="EB30" s="641"/>
      <c r="EC30" s="662"/>
    </row>
    <row r="31" spans="2:133" ht="11.25" customHeight="1" x14ac:dyDescent="0.15">
      <c r="B31" s="625" t="s">
        <v>314</v>
      </c>
      <c r="C31" s="626"/>
      <c r="D31" s="626"/>
      <c r="E31" s="626"/>
      <c r="F31" s="626"/>
      <c r="G31" s="626"/>
      <c r="H31" s="626"/>
      <c r="I31" s="626"/>
      <c r="J31" s="626"/>
      <c r="K31" s="626"/>
      <c r="L31" s="626"/>
      <c r="M31" s="626"/>
      <c r="N31" s="626"/>
      <c r="O31" s="626"/>
      <c r="P31" s="626"/>
      <c r="Q31" s="627"/>
      <c r="R31" s="628">
        <v>38061</v>
      </c>
      <c r="S31" s="629"/>
      <c r="T31" s="629"/>
      <c r="U31" s="629"/>
      <c r="V31" s="629"/>
      <c r="W31" s="629"/>
      <c r="X31" s="629"/>
      <c r="Y31" s="630"/>
      <c r="Z31" s="655">
        <v>0.4</v>
      </c>
      <c r="AA31" s="655"/>
      <c r="AB31" s="655"/>
      <c r="AC31" s="655"/>
      <c r="AD31" s="656" t="s">
        <v>238</v>
      </c>
      <c r="AE31" s="656"/>
      <c r="AF31" s="656"/>
      <c r="AG31" s="656"/>
      <c r="AH31" s="656"/>
      <c r="AI31" s="656"/>
      <c r="AJ31" s="656"/>
      <c r="AK31" s="656"/>
      <c r="AL31" s="631" t="s">
        <v>238</v>
      </c>
      <c r="AM31" s="632"/>
      <c r="AN31" s="632"/>
      <c r="AO31" s="657"/>
      <c r="AP31" s="703" t="s">
        <v>315</v>
      </c>
      <c r="AQ31" s="704"/>
      <c r="AR31" s="704"/>
      <c r="AS31" s="704"/>
      <c r="AT31" s="709" t="s">
        <v>316</v>
      </c>
      <c r="AU31" s="217"/>
      <c r="AV31" s="217"/>
      <c r="AW31" s="217"/>
      <c r="AX31" s="695" t="s">
        <v>190</v>
      </c>
      <c r="AY31" s="696"/>
      <c r="AZ31" s="696"/>
      <c r="BA31" s="696"/>
      <c r="BB31" s="696"/>
      <c r="BC31" s="696"/>
      <c r="BD31" s="696"/>
      <c r="BE31" s="696"/>
      <c r="BF31" s="697"/>
      <c r="BG31" s="698">
        <v>99.3</v>
      </c>
      <c r="BH31" s="699"/>
      <c r="BI31" s="699"/>
      <c r="BJ31" s="699"/>
      <c r="BK31" s="699"/>
      <c r="BL31" s="699"/>
      <c r="BM31" s="700">
        <v>96.6</v>
      </c>
      <c r="BN31" s="699"/>
      <c r="BO31" s="699"/>
      <c r="BP31" s="699"/>
      <c r="BQ31" s="701"/>
      <c r="BR31" s="698">
        <v>97.2</v>
      </c>
      <c r="BS31" s="699"/>
      <c r="BT31" s="699"/>
      <c r="BU31" s="699"/>
      <c r="BV31" s="699"/>
      <c r="BW31" s="699"/>
      <c r="BX31" s="700">
        <v>93.7</v>
      </c>
      <c r="BY31" s="699"/>
      <c r="BZ31" s="699"/>
      <c r="CA31" s="699"/>
      <c r="CB31" s="701"/>
      <c r="CD31" s="716"/>
      <c r="CE31" s="717"/>
      <c r="CF31" s="670" t="s">
        <v>317</v>
      </c>
      <c r="CG31" s="667"/>
      <c r="CH31" s="667"/>
      <c r="CI31" s="667"/>
      <c r="CJ31" s="667"/>
      <c r="CK31" s="667"/>
      <c r="CL31" s="667"/>
      <c r="CM31" s="667"/>
      <c r="CN31" s="667"/>
      <c r="CO31" s="667"/>
      <c r="CP31" s="667"/>
      <c r="CQ31" s="668"/>
      <c r="CR31" s="628">
        <v>21311</v>
      </c>
      <c r="CS31" s="639"/>
      <c r="CT31" s="639"/>
      <c r="CU31" s="639"/>
      <c r="CV31" s="639"/>
      <c r="CW31" s="639"/>
      <c r="CX31" s="639"/>
      <c r="CY31" s="640"/>
      <c r="CZ31" s="631">
        <v>0.3</v>
      </c>
      <c r="DA31" s="641"/>
      <c r="DB31" s="641"/>
      <c r="DC31" s="642"/>
      <c r="DD31" s="634">
        <v>21311</v>
      </c>
      <c r="DE31" s="639"/>
      <c r="DF31" s="639"/>
      <c r="DG31" s="639"/>
      <c r="DH31" s="639"/>
      <c r="DI31" s="639"/>
      <c r="DJ31" s="639"/>
      <c r="DK31" s="640"/>
      <c r="DL31" s="634">
        <v>21311</v>
      </c>
      <c r="DM31" s="639"/>
      <c r="DN31" s="639"/>
      <c r="DO31" s="639"/>
      <c r="DP31" s="639"/>
      <c r="DQ31" s="639"/>
      <c r="DR31" s="639"/>
      <c r="DS31" s="639"/>
      <c r="DT31" s="639"/>
      <c r="DU31" s="639"/>
      <c r="DV31" s="640"/>
      <c r="DW31" s="631">
        <v>0.5</v>
      </c>
      <c r="DX31" s="641"/>
      <c r="DY31" s="641"/>
      <c r="DZ31" s="641"/>
      <c r="EA31" s="641"/>
      <c r="EB31" s="641"/>
      <c r="EC31" s="662"/>
    </row>
    <row r="32" spans="2:133" ht="11.25" customHeight="1" x14ac:dyDescent="0.15">
      <c r="B32" s="625" t="s">
        <v>318</v>
      </c>
      <c r="C32" s="626"/>
      <c r="D32" s="626"/>
      <c r="E32" s="626"/>
      <c r="F32" s="626"/>
      <c r="G32" s="626"/>
      <c r="H32" s="626"/>
      <c r="I32" s="626"/>
      <c r="J32" s="626"/>
      <c r="K32" s="626"/>
      <c r="L32" s="626"/>
      <c r="M32" s="626"/>
      <c r="N32" s="626"/>
      <c r="O32" s="626"/>
      <c r="P32" s="626"/>
      <c r="Q32" s="627"/>
      <c r="R32" s="628">
        <v>2019238</v>
      </c>
      <c r="S32" s="629"/>
      <c r="T32" s="629"/>
      <c r="U32" s="629"/>
      <c r="V32" s="629"/>
      <c r="W32" s="629"/>
      <c r="X32" s="629"/>
      <c r="Y32" s="630"/>
      <c r="Z32" s="655">
        <v>23.2</v>
      </c>
      <c r="AA32" s="655"/>
      <c r="AB32" s="655"/>
      <c r="AC32" s="655"/>
      <c r="AD32" s="656" t="s">
        <v>238</v>
      </c>
      <c r="AE32" s="656"/>
      <c r="AF32" s="656"/>
      <c r="AG32" s="656"/>
      <c r="AH32" s="656"/>
      <c r="AI32" s="656"/>
      <c r="AJ32" s="656"/>
      <c r="AK32" s="656"/>
      <c r="AL32" s="631" t="s">
        <v>247</v>
      </c>
      <c r="AM32" s="632"/>
      <c r="AN32" s="632"/>
      <c r="AO32" s="657"/>
      <c r="AP32" s="705"/>
      <c r="AQ32" s="706"/>
      <c r="AR32" s="706"/>
      <c r="AS32" s="706"/>
      <c r="AT32" s="710"/>
      <c r="AU32" s="216" t="s">
        <v>319</v>
      </c>
      <c r="AV32" s="216"/>
      <c r="AW32" s="216"/>
      <c r="AX32" s="625" t="s">
        <v>320</v>
      </c>
      <c r="AY32" s="626"/>
      <c r="AZ32" s="626"/>
      <c r="BA32" s="626"/>
      <c r="BB32" s="626"/>
      <c r="BC32" s="626"/>
      <c r="BD32" s="626"/>
      <c r="BE32" s="626"/>
      <c r="BF32" s="627"/>
      <c r="BG32" s="702">
        <v>99.1</v>
      </c>
      <c r="BH32" s="639"/>
      <c r="BI32" s="639"/>
      <c r="BJ32" s="639"/>
      <c r="BK32" s="639"/>
      <c r="BL32" s="639"/>
      <c r="BM32" s="632">
        <v>97.4</v>
      </c>
      <c r="BN32" s="694"/>
      <c r="BO32" s="694"/>
      <c r="BP32" s="694"/>
      <c r="BQ32" s="666"/>
      <c r="BR32" s="702">
        <v>99</v>
      </c>
      <c r="BS32" s="639"/>
      <c r="BT32" s="639"/>
      <c r="BU32" s="639"/>
      <c r="BV32" s="639"/>
      <c r="BW32" s="639"/>
      <c r="BX32" s="632">
        <v>97.4</v>
      </c>
      <c r="BY32" s="694"/>
      <c r="BZ32" s="694"/>
      <c r="CA32" s="694"/>
      <c r="CB32" s="666"/>
      <c r="CD32" s="718"/>
      <c r="CE32" s="719"/>
      <c r="CF32" s="670" t="s">
        <v>321</v>
      </c>
      <c r="CG32" s="667"/>
      <c r="CH32" s="667"/>
      <c r="CI32" s="667"/>
      <c r="CJ32" s="667"/>
      <c r="CK32" s="667"/>
      <c r="CL32" s="667"/>
      <c r="CM32" s="667"/>
      <c r="CN32" s="667"/>
      <c r="CO32" s="667"/>
      <c r="CP32" s="667"/>
      <c r="CQ32" s="668"/>
      <c r="CR32" s="628" t="s">
        <v>247</v>
      </c>
      <c r="CS32" s="629"/>
      <c r="CT32" s="629"/>
      <c r="CU32" s="629"/>
      <c r="CV32" s="629"/>
      <c r="CW32" s="629"/>
      <c r="CX32" s="629"/>
      <c r="CY32" s="630"/>
      <c r="CZ32" s="631" t="s">
        <v>238</v>
      </c>
      <c r="DA32" s="641"/>
      <c r="DB32" s="641"/>
      <c r="DC32" s="642"/>
      <c r="DD32" s="634" t="s">
        <v>238</v>
      </c>
      <c r="DE32" s="629"/>
      <c r="DF32" s="629"/>
      <c r="DG32" s="629"/>
      <c r="DH32" s="629"/>
      <c r="DI32" s="629"/>
      <c r="DJ32" s="629"/>
      <c r="DK32" s="630"/>
      <c r="DL32" s="634" t="s">
        <v>238</v>
      </c>
      <c r="DM32" s="629"/>
      <c r="DN32" s="629"/>
      <c r="DO32" s="629"/>
      <c r="DP32" s="629"/>
      <c r="DQ32" s="629"/>
      <c r="DR32" s="629"/>
      <c r="DS32" s="629"/>
      <c r="DT32" s="629"/>
      <c r="DU32" s="629"/>
      <c r="DV32" s="630"/>
      <c r="DW32" s="631" t="s">
        <v>238</v>
      </c>
      <c r="DX32" s="641"/>
      <c r="DY32" s="641"/>
      <c r="DZ32" s="641"/>
      <c r="EA32" s="641"/>
      <c r="EB32" s="641"/>
      <c r="EC32" s="662"/>
    </row>
    <row r="33" spans="2:133" ht="11.25" customHeight="1" x14ac:dyDescent="0.15">
      <c r="B33" s="691" t="s">
        <v>322</v>
      </c>
      <c r="C33" s="692"/>
      <c r="D33" s="692"/>
      <c r="E33" s="692"/>
      <c r="F33" s="692"/>
      <c r="G33" s="692"/>
      <c r="H33" s="692"/>
      <c r="I33" s="692"/>
      <c r="J33" s="692"/>
      <c r="K33" s="692"/>
      <c r="L33" s="692"/>
      <c r="M33" s="692"/>
      <c r="N33" s="692"/>
      <c r="O33" s="692"/>
      <c r="P33" s="692"/>
      <c r="Q33" s="693"/>
      <c r="R33" s="628" t="s">
        <v>247</v>
      </c>
      <c r="S33" s="629"/>
      <c r="T33" s="629"/>
      <c r="U33" s="629"/>
      <c r="V33" s="629"/>
      <c r="W33" s="629"/>
      <c r="X33" s="629"/>
      <c r="Y33" s="630"/>
      <c r="Z33" s="655" t="s">
        <v>238</v>
      </c>
      <c r="AA33" s="655"/>
      <c r="AB33" s="655"/>
      <c r="AC33" s="655"/>
      <c r="AD33" s="656" t="s">
        <v>247</v>
      </c>
      <c r="AE33" s="656"/>
      <c r="AF33" s="656"/>
      <c r="AG33" s="656"/>
      <c r="AH33" s="656"/>
      <c r="AI33" s="656"/>
      <c r="AJ33" s="656"/>
      <c r="AK33" s="656"/>
      <c r="AL33" s="631" t="s">
        <v>238</v>
      </c>
      <c r="AM33" s="632"/>
      <c r="AN33" s="632"/>
      <c r="AO33" s="657"/>
      <c r="AP33" s="707"/>
      <c r="AQ33" s="708"/>
      <c r="AR33" s="708"/>
      <c r="AS33" s="708"/>
      <c r="AT33" s="711"/>
      <c r="AU33" s="218"/>
      <c r="AV33" s="218"/>
      <c r="AW33" s="218"/>
      <c r="AX33" s="605" t="s">
        <v>323</v>
      </c>
      <c r="AY33" s="606"/>
      <c r="AZ33" s="606"/>
      <c r="BA33" s="606"/>
      <c r="BB33" s="606"/>
      <c r="BC33" s="606"/>
      <c r="BD33" s="606"/>
      <c r="BE33" s="606"/>
      <c r="BF33" s="607"/>
      <c r="BG33" s="690">
        <v>99.4</v>
      </c>
      <c r="BH33" s="609"/>
      <c r="BI33" s="609"/>
      <c r="BJ33" s="609"/>
      <c r="BK33" s="609"/>
      <c r="BL33" s="609"/>
      <c r="BM33" s="647">
        <v>95.6</v>
      </c>
      <c r="BN33" s="609"/>
      <c r="BO33" s="609"/>
      <c r="BP33" s="609"/>
      <c r="BQ33" s="658"/>
      <c r="BR33" s="690">
        <v>95</v>
      </c>
      <c r="BS33" s="609"/>
      <c r="BT33" s="609"/>
      <c r="BU33" s="609"/>
      <c r="BV33" s="609"/>
      <c r="BW33" s="609"/>
      <c r="BX33" s="647">
        <v>89.7</v>
      </c>
      <c r="BY33" s="609"/>
      <c r="BZ33" s="609"/>
      <c r="CA33" s="609"/>
      <c r="CB33" s="658"/>
      <c r="CD33" s="670" t="s">
        <v>324</v>
      </c>
      <c r="CE33" s="667"/>
      <c r="CF33" s="667"/>
      <c r="CG33" s="667"/>
      <c r="CH33" s="667"/>
      <c r="CI33" s="667"/>
      <c r="CJ33" s="667"/>
      <c r="CK33" s="667"/>
      <c r="CL33" s="667"/>
      <c r="CM33" s="667"/>
      <c r="CN33" s="667"/>
      <c r="CO33" s="667"/>
      <c r="CP33" s="667"/>
      <c r="CQ33" s="668"/>
      <c r="CR33" s="628">
        <v>3155837</v>
      </c>
      <c r="CS33" s="639"/>
      <c r="CT33" s="639"/>
      <c r="CU33" s="639"/>
      <c r="CV33" s="639"/>
      <c r="CW33" s="639"/>
      <c r="CX33" s="639"/>
      <c r="CY33" s="640"/>
      <c r="CZ33" s="631">
        <v>39</v>
      </c>
      <c r="DA33" s="641"/>
      <c r="DB33" s="641"/>
      <c r="DC33" s="642"/>
      <c r="DD33" s="634">
        <v>2517505</v>
      </c>
      <c r="DE33" s="639"/>
      <c r="DF33" s="639"/>
      <c r="DG33" s="639"/>
      <c r="DH33" s="639"/>
      <c r="DI33" s="639"/>
      <c r="DJ33" s="639"/>
      <c r="DK33" s="640"/>
      <c r="DL33" s="634">
        <v>1680223</v>
      </c>
      <c r="DM33" s="639"/>
      <c r="DN33" s="639"/>
      <c r="DO33" s="639"/>
      <c r="DP33" s="639"/>
      <c r="DQ33" s="639"/>
      <c r="DR33" s="639"/>
      <c r="DS33" s="639"/>
      <c r="DT33" s="639"/>
      <c r="DU33" s="639"/>
      <c r="DV33" s="640"/>
      <c r="DW33" s="631">
        <v>37.4</v>
      </c>
      <c r="DX33" s="641"/>
      <c r="DY33" s="641"/>
      <c r="DZ33" s="641"/>
      <c r="EA33" s="641"/>
      <c r="EB33" s="641"/>
      <c r="EC33" s="662"/>
    </row>
    <row r="34" spans="2:133" ht="11.25" customHeight="1" x14ac:dyDescent="0.15">
      <c r="B34" s="625" t="s">
        <v>325</v>
      </c>
      <c r="C34" s="626"/>
      <c r="D34" s="626"/>
      <c r="E34" s="626"/>
      <c r="F34" s="626"/>
      <c r="G34" s="626"/>
      <c r="H34" s="626"/>
      <c r="I34" s="626"/>
      <c r="J34" s="626"/>
      <c r="K34" s="626"/>
      <c r="L34" s="626"/>
      <c r="M34" s="626"/>
      <c r="N34" s="626"/>
      <c r="O34" s="626"/>
      <c r="P34" s="626"/>
      <c r="Q34" s="627"/>
      <c r="R34" s="628">
        <v>566295</v>
      </c>
      <c r="S34" s="629"/>
      <c r="T34" s="629"/>
      <c r="U34" s="629"/>
      <c r="V34" s="629"/>
      <c r="W34" s="629"/>
      <c r="X34" s="629"/>
      <c r="Y34" s="630"/>
      <c r="Z34" s="655">
        <v>6.5</v>
      </c>
      <c r="AA34" s="655"/>
      <c r="AB34" s="655"/>
      <c r="AC34" s="655"/>
      <c r="AD34" s="656" t="s">
        <v>238</v>
      </c>
      <c r="AE34" s="656"/>
      <c r="AF34" s="656"/>
      <c r="AG34" s="656"/>
      <c r="AH34" s="656"/>
      <c r="AI34" s="656"/>
      <c r="AJ34" s="656"/>
      <c r="AK34" s="656"/>
      <c r="AL34" s="631" t="s">
        <v>238</v>
      </c>
      <c r="AM34" s="632"/>
      <c r="AN34" s="632"/>
      <c r="AO34" s="65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0" t="s">
        <v>326</v>
      </c>
      <c r="CE34" s="667"/>
      <c r="CF34" s="667"/>
      <c r="CG34" s="667"/>
      <c r="CH34" s="667"/>
      <c r="CI34" s="667"/>
      <c r="CJ34" s="667"/>
      <c r="CK34" s="667"/>
      <c r="CL34" s="667"/>
      <c r="CM34" s="667"/>
      <c r="CN34" s="667"/>
      <c r="CO34" s="667"/>
      <c r="CP34" s="667"/>
      <c r="CQ34" s="668"/>
      <c r="CR34" s="628">
        <v>1206330</v>
      </c>
      <c r="CS34" s="629"/>
      <c r="CT34" s="629"/>
      <c r="CU34" s="629"/>
      <c r="CV34" s="629"/>
      <c r="CW34" s="629"/>
      <c r="CX34" s="629"/>
      <c r="CY34" s="630"/>
      <c r="CZ34" s="631">
        <v>14.9</v>
      </c>
      <c r="DA34" s="641"/>
      <c r="DB34" s="641"/>
      <c r="DC34" s="642"/>
      <c r="DD34" s="634">
        <v>766975</v>
      </c>
      <c r="DE34" s="629"/>
      <c r="DF34" s="629"/>
      <c r="DG34" s="629"/>
      <c r="DH34" s="629"/>
      <c r="DI34" s="629"/>
      <c r="DJ34" s="629"/>
      <c r="DK34" s="630"/>
      <c r="DL34" s="634">
        <v>632775</v>
      </c>
      <c r="DM34" s="629"/>
      <c r="DN34" s="629"/>
      <c r="DO34" s="629"/>
      <c r="DP34" s="629"/>
      <c r="DQ34" s="629"/>
      <c r="DR34" s="629"/>
      <c r="DS34" s="629"/>
      <c r="DT34" s="629"/>
      <c r="DU34" s="629"/>
      <c r="DV34" s="630"/>
      <c r="DW34" s="631">
        <v>14.1</v>
      </c>
      <c r="DX34" s="641"/>
      <c r="DY34" s="641"/>
      <c r="DZ34" s="641"/>
      <c r="EA34" s="641"/>
      <c r="EB34" s="641"/>
      <c r="EC34" s="662"/>
    </row>
    <row r="35" spans="2:133" ht="11.25" customHeight="1" x14ac:dyDescent="0.15">
      <c r="B35" s="625" t="s">
        <v>327</v>
      </c>
      <c r="C35" s="626"/>
      <c r="D35" s="626"/>
      <c r="E35" s="626"/>
      <c r="F35" s="626"/>
      <c r="G35" s="626"/>
      <c r="H35" s="626"/>
      <c r="I35" s="626"/>
      <c r="J35" s="626"/>
      <c r="K35" s="626"/>
      <c r="L35" s="626"/>
      <c r="M35" s="626"/>
      <c r="N35" s="626"/>
      <c r="O35" s="626"/>
      <c r="P35" s="626"/>
      <c r="Q35" s="627"/>
      <c r="R35" s="628">
        <v>20323</v>
      </c>
      <c r="S35" s="629"/>
      <c r="T35" s="629"/>
      <c r="U35" s="629"/>
      <c r="V35" s="629"/>
      <c r="W35" s="629"/>
      <c r="X35" s="629"/>
      <c r="Y35" s="630"/>
      <c r="Z35" s="655">
        <v>0.2</v>
      </c>
      <c r="AA35" s="655"/>
      <c r="AB35" s="655"/>
      <c r="AC35" s="655"/>
      <c r="AD35" s="656">
        <v>14187</v>
      </c>
      <c r="AE35" s="656"/>
      <c r="AF35" s="656"/>
      <c r="AG35" s="656"/>
      <c r="AH35" s="656"/>
      <c r="AI35" s="656"/>
      <c r="AJ35" s="656"/>
      <c r="AK35" s="656"/>
      <c r="AL35" s="631">
        <v>0.3</v>
      </c>
      <c r="AM35" s="632"/>
      <c r="AN35" s="632"/>
      <c r="AO35" s="657"/>
      <c r="AP35" s="221"/>
      <c r="AQ35" s="687" t="s">
        <v>328</v>
      </c>
      <c r="AR35" s="688"/>
      <c r="AS35" s="688"/>
      <c r="AT35" s="688"/>
      <c r="AU35" s="688"/>
      <c r="AV35" s="688"/>
      <c r="AW35" s="688"/>
      <c r="AX35" s="688"/>
      <c r="AY35" s="688"/>
      <c r="AZ35" s="688"/>
      <c r="BA35" s="688"/>
      <c r="BB35" s="688"/>
      <c r="BC35" s="688"/>
      <c r="BD35" s="688"/>
      <c r="BE35" s="688"/>
      <c r="BF35" s="689"/>
      <c r="BG35" s="687" t="s">
        <v>329</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70" t="s">
        <v>330</v>
      </c>
      <c r="CE35" s="667"/>
      <c r="CF35" s="667"/>
      <c r="CG35" s="667"/>
      <c r="CH35" s="667"/>
      <c r="CI35" s="667"/>
      <c r="CJ35" s="667"/>
      <c r="CK35" s="667"/>
      <c r="CL35" s="667"/>
      <c r="CM35" s="667"/>
      <c r="CN35" s="667"/>
      <c r="CO35" s="667"/>
      <c r="CP35" s="667"/>
      <c r="CQ35" s="668"/>
      <c r="CR35" s="628">
        <v>111381</v>
      </c>
      <c r="CS35" s="639"/>
      <c r="CT35" s="639"/>
      <c r="CU35" s="639"/>
      <c r="CV35" s="639"/>
      <c r="CW35" s="639"/>
      <c r="CX35" s="639"/>
      <c r="CY35" s="640"/>
      <c r="CZ35" s="631">
        <v>1.4</v>
      </c>
      <c r="DA35" s="641"/>
      <c r="DB35" s="641"/>
      <c r="DC35" s="642"/>
      <c r="DD35" s="634">
        <v>101669</v>
      </c>
      <c r="DE35" s="639"/>
      <c r="DF35" s="639"/>
      <c r="DG35" s="639"/>
      <c r="DH35" s="639"/>
      <c r="DI35" s="639"/>
      <c r="DJ35" s="639"/>
      <c r="DK35" s="640"/>
      <c r="DL35" s="634">
        <v>101669</v>
      </c>
      <c r="DM35" s="639"/>
      <c r="DN35" s="639"/>
      <c r="DO35" s="639"/>
      <c r="DP35" s="639"/>
      <c r="DQ35" s="639"/>
      <c r="DR35" s="639"/>
      <c r="DS35" s="639"/>
      <c r="DT35" s="639"/>
      <c r="DU35" s="639"/>
      <c r="DV35" s="640"/>
      <c r="DW35" s="631">
        <v>2.2999999999999998</v>
      </c>
      <c r="DX35" s="641"/>
      <c r="DY35" s="641"/>
      <c r="DZ35" s="641"/>
      <c r="EA35" s="641"/>
      <c r="EB35" s="641"/>
      <c r="EC35" s="662"/>
    </row>
    <row r="36" spans="2:133" ht="11.25" customHeight="1" x14ac:dyDescent="0.15">
      <c r="B36" s="625" t="s">
        <v>331</v>
      </c>
      <c r="C36" s="626"/>
      <c r="D36" s="626"/>
      <c r="E36" s="626"/>
      <c r="F36" s="626"/>
      <c r="G36" s="626"/>
      <c r="H36" s="626"/>
      <c r="I36" s="626"/>
      <c r="J36" s="626"/>
      <c r="K36" s="626"/>
      <c r="L36" s="626"/>
      <c r="M36" s="626"/>
      <c r="N36" s="626"/>
      <c r="O36" s="626"/>
      <c r="P36" s="626"/>
      <c r="Q36" s="627"/>
      <c r="R36" s="628">
        <v>58339</v>
      </c>
      <c r="S36" s="629"/>
      <c r="T36" s="629"/>
      <c r="U36" s="629"/>
      <c r="V36" s="629"/>
      <c r="W36" s="629"/>
      <c r="X36" s="629"/>
      <c r="Y36" s="630"/>
      <c r="Z36" s="655">
        <v>0.7</v>
      </c>
      <c r="AA36" s="655"/>
      <c r="AB36" s="655"/>
      <c r="AC36" s="655"/>
      <c r="AD36" s="656" t="s">
        <v>238</v>
      </c>
      <c r="AE36" s="656"/>
      <c r="AF36" s="656"/>
      <c r="AG36" s="656"/>
      <c r="AH36" s="656"/>
      <c r="AI36" s="656"/>
      <c r="AJ36" s="656"/>
      <c r="AK36" s="656"/>
      <c r="AL36" s="631" t="s">
        <v>247</v>
      </c>
      <c r="AM36" s="632"/>
      <c r="AN36" s="632"/>
      <c r="AO36" s="657"/>
      <c r="AP36" s="221"/>
      <c r="AQ36" s="678" t="s">
        <v>332</v>
      </c>
      <c r="AR36" s="679"/>
      <c r="AS36" s="679"/>
      <c r="AT36" s="679"/>
      <c r="AU36" s="679"/>
      <c r="AV36" s="679"/>
      <c r="AW36" s="679"/>
      <c r="AX36" s="679"/>
      <c r="AY36" s="680"/>
      <c r="AZ36" s="681">
        <v>640847</v>
      </c>
      <c r="BA36" s="682"/>
      <c r="BB36" s="682"/>
      <c r="BC36" s="682"/>
      <c r="BD36" s="682"/>
      <c r="BE36" s="682"/>
      <c r="BF36" s="683"/>
      <c r="BG36" s="684" t="s">
        <v>333</v>
      </c>
      <c r="BH36" s="685"/>
      <c r="BI36" s="685"/>
      <c r="BJ36" s="685"/>
      <c r="BK36" s="685"/>
      <c r="BL36" s="685"/>
      <c r="BM36" s="685"/>
      <c r="BN36" s="685"/>
      <c r="BO36" s="685"/>
      <c r="BP36" s="685"/>
      <c r="BQ36" s="685"/>
      <c r="BR36" s="685"/>
      <c r="BS36" s="685"/>
      <c r="BT36" s="685"/>
      <c r="BU36" s="686"/>
      <c r="BV36" s="681">
        <v>76643</v>
      </c>
      <c r="BW36" s="682"/>
      <c r="BX36" s="682"/>
      <c r="BY36" s="682"/>
      <c r="BZ36" s="682"/>
      <c r="CA36" s="682"/>
      <c r="CB36" s="683"/>
      <c r="CD36" s="670" t="s">
        <v>334</v>
      </c>
      <c r="CE36" s="667"/>
      <c r="CF36" s="667"/>
      <c r="CG36" s="667"/>
      <c r="CH36" s="667"/>
      <c r="CI36" s="667"/>
      <c r="CJ36" s="667"/>
      <c r="CK36" s="667"/>
      <c r="CL36" s="667"/>
      <c r="CM36" s="667"/>
      <c r="CN36" s="667"/>
      <c r="CO36" s="667"/>
      <c r="CP36" s="667"/>
      <c r="CQ36" s="668"/>
      <c r="CR36" s="628">
        <v>634739</v>
      </c>
      <c r="CS36" s="629"/>
      <c r="CT36" s="629"/>
      <c r="CU36" s="629"/>
      <c r="CV36" s="629"/>
      <c r="CW36" s="629"/>
      <c r="CX36" s="629"/>
      <c r="CY36" s="630"/>
      <c r="CZ36" s="631">
        <v>7.8</v>
      </c>
      <c r="DA36" s="641"/>
      <c r="DB36" s="641"/>
      <c r="DC36" s="642"/>
      <c r="DD36" s="634">
        <v>581920</v>
      </c>
      <c r="DE36" s="629"/>
      <c r="DF36" s="629"/>
      <c r="DG36" s="629"/>
      <c r="DH36" s="629"/>
      <c r="DI36" s="629"/>
      <c r="DJ36" s="629"/>
      <c r="DK36" s="630"/>
      <c r="DL36" s="634">
        <v>429625</v>
      </c>
      <c r="DM36" s="629"/>
      <c r="DN36" s="629"/>
      <c r="DO36" s="629"/>
      <c r="DP36" s="629"/>
      <c r="DQ36" s="629"/>
      <c r="DR36" s="629"/>
      <c r="DS36" s="629"/>
      <c r="DT36" s="629"/>
      <c r="DU36" s="629"/>
      <c r="DV36" s="630"/>
      <c r="DW36" s="631">
        <v>9.6</v>
      </c>
      <c r="DX36" s="641"/>
      <c r="DY36" s="641"/>
      <c r="DZ36" s="641"/>
      <c r="EA36" s="641"/>
      <c r="EB36" s="641"/>
      <c r="EC36" s="662"/>
    </row>
    <row r="37" spans="2:133" ht="11.25" customHeight="1" x14ac:dyDescent="0.15">
      <c r="B37" s="625" t="s">
        <v>335</v>
      </c>
      <c r="C37" s="626"/>
      <c r="D37" s="626"/>
      <c r="E37" s="626"/>
      <c r="F37" s="626"/>
      <c r="G37" s="626"/>
      <c r="H37" s="626"/>
      <c r="I37" s="626"/>
      <c r="J37" s="626"/>
      <c r="K37" s="626"/>
      <c r="L37" s="626"/>
      <c r="M37" s="626"/>
      <c r="N37" s="626"/>
      <c r="O37" s="626"/>
      <c r="P37" s="626"/>
      <c r="Q37" s="627"/>
      <c r="R37" s="628">
        <v>42367</v>
      </c>
      <c r="S37" s="629"/>
      <c r="T37" s="629"/>
      <c r="U37" s="629"/>
      <c r="V37" s="629"/>
      <c r="W37" s="629"/>
      <c r="X37" s="629"/>
      <c r="Y37" s="630"/>
      <c r="Z37" s="655">
        <v>0.5</v>
      </c>
      <c r="AA37" s="655"/>
      <c r="AB37" s="655"/>
      <c r="AC37" s="655"/>
      <c r="AD37" s="656" t="s">
        <v>238</v>
      </c>
      <c r="AE37" s="656"/>
      <c r="AF37" s="656"/>
      <c r="AG37" s="656"/>
      <c r="AH37" s="656"/>
      <c r="AI37" s="656"/>
      <c r="AJ37" s="656"/>
      <c r="AK37" s="656"/>
      <c r="AL37" s="631" t="s">
        <v>247</v>
      </c>
      <c r="AM37" s="632"/>
      <c r="AN37" s="632"/>
      <c r="AO37" s="657"/>
      <c r="AQ37" s="663" t="s">
        <v>336</v>
      </c>
      <c r="AR37" s="664"/>
      <c r="AS37" s="664"/>
      <c r="AT37" s="664"/>
      <c r="AU37" s="664"/>
      <c r="AV37" s="664"/>
      <c r="AW37" s="664"/>
      <c r="AX37" s="664"/>
      <c r="AY37" s="665"/>
      <c r="AZ37" s="628">
        <v>108414</v>
      </c>
      <c r="BA37" s="629"/>
      <c r="BB37" s="629"/>
      <c r="BC37" s="629"/>
      <c r="BD37" s="639"/>
      <c r="BE37" s="639"/>
      <c r="BF37" s="666"/>
      <c r="BG37" s="670" t="s">
        <v>337</v>
      </c>
      <c r="BH37" s="667"/>
      <c r="BI37" s="667"/>
      <c r="BJ37" s="667"/>
      <c r="BK37" s="667"/>
      <c r="BL37" s="667"/>
      <c r="BM37" s="667"/>
      <c r="BN37" s="667"/>
      <c r="BO37" s="667"/>
      <c r="BP37" s="667"/>
      <c r="BQ37" s="667"/>
      <c r="BR37" s="667"/>
      <c r="BS37" s="667"/>
      <c r="BT37" s="667"/>
      <c r="BU37" s="668"/>
      <c r="BV37" s="628">
        <v>76643</v>
      </c>
      <c r="BW37" s="629"/>
      <c r="BX37" s="629"/>
      <c r="BY37" s="629"/>
      <c r="BZ37" s="629"/>
      <c r="CA37" s="629"/>
      <c r="CB37" s="669"/>
      <c r="CD37" s="670" t="s">
        <v>338</v>
      </c>
      <c r="CE37" s="667"/>
      <c r="CF37" s="667"/>
      <c r="CG37" s="667"/>
      <c r="CH37" s="667"/>
      <c r="CI37" s="667"/>
      <c r="CJ37" s="667"/>
      <c r="CK37" s="667"/>
      <c r="CL37" s="667"/>
      <c r="CM37" s="667"/>
      <c r="CN37" s="667"/>
      <c r="CO37" s="667"/>
      <c r="CP37" s="667"/>
      <c r="CQ37" s="668"/>
      <c r="CR37" s="628">
        <v>88625</v>
      </c>
      <c r="CS37" s="639"/>
      <c r="CT37" s="639"/>
      <c r="CU37" s="639"/>
      <c r="CV37" s="639"/>
      <c r="CW37" s="639"/>
      <c r="CX37" s="639"/>
      <c r="CY37" s="640"/>
      <c r="CZ37" s="631">
        <v>1.1000000000000001</v>
      </c>
      <c r="DA37" s="641"/>
      <c r="DB37" s="641"/>
      <c r="DC37" s="642"/>
      <c r="DD37" s="634">
        <v>88625</v>
      </c>
      <c r="DE37" s="639"/>
      <c r="DF37" s="639"/>
      <c r="DG37" s="639"/>
      <c r="DH37" s="639"/>
      <c r="DI37" s="639"/>
      <c r="DJ37" s="639"/>
      <c r="DK37" s="640"/>
      <c r="DL37" s="634">
        <v>82083</v>
      </c>
      <c r="DM37" s="639"/>
      <c r="DN37" s="639"/>
      <c r="DO37" s="639"/>
      <c r="DP37" s="639"/>
      <c r="DQ37" s="639"/>
      <c r="DR37" s="639"/>
      <c r="DS37" s="639"/>
      <c r="DT37" s="639"/>
      <c r="DU37" s="639"/>
      <c r="DV37" s="640"/>
      <c r="DW37" s="631">
        <v>1.8</v>
      </c>
      <c r="DX37" s="641"/>
      <c r="DY37" s="641"/>
      <c r="DZ37" s="641"/>
      <c r="EA37" s="641"/>
      <c r="EB37" s="641"/>
      <c r="EC37" s="662"/>
    </row>
    <row r="38" spans="2:133" ht="11.25" customHeight="1" x14ac:dyDescent="0.15">
      <c r="B38" s="625" t="s">
        <v>339</v>
      </c>
      <c r="C38" s="626"/>
      <c r="D38" s="626"/>
      <c r="E38" s="626"/>
      <c r="F38" s="626"/>
      <c r="G38" s="626"/>
      <c r="H38" s="626"/>
      <c r="I38" s="626"/>
      <c r="J38" s="626"/>
      <c r="K38" s="626"/>
      <c r="L38" s="626"/>
      <c r="M38" s="626"/>
      <c r="N38" s="626"/>
      <c r="O38" s="626"/>
      <c r="P38" s="626"/>
      <c r="Q38" s="627"/>
      <c r="R38" s="628">
        <v>529675</v>
      </c>
      <c r="S38" s="629"/>
      <c r="T38" s="629"/>
      <c r="U38" s="629"/>
      <c r="V38" s="629"/>
      <c r="W38" s="629"/>
      <c r="X38" s="629"/>
      <c r="Y38" s="630"/>
      <c r="Z38" s="655">
        <v>6.1</v>
      </c>
      <c r="AA38" s="655"/>
      <c r="AB38" s="655"/>
      <c r="AC38" s="655"/>
      <c r="AD38" s="656" t="s">
        <v>238</v>
      </c>
      <c r="AE38" s="656"/>
      <c r="AF38" s="656"/>
      <c r="AG38" s="656"/>
      <c r="AH38" s="656"/>
      <c r="AI38" s="656"/>
      <c r="AJ38" s="656"/>
      <c r="AK38" s="656"/>
      <c r="AL38" s="631" t="s">
        <v>247</v>
      </c>
      <c r="AM38" s="632"/>
      <c r="AN38" s="632"/>
      <c r="AO38" s="657"/>
      <c r="AQ38" s="663" t="s">
        <v>340</v>
      </c>
      <c r="AR38" s="664"/>
      <c r="AS38" s="664"/>
      <c r="AT38" s="664"/>
      <c r="AU38" s="664"/>
      <c r="AV38" s="664"/>
      <c r="AW38" s="664"/>
      <c r="AX38" s="664"/>
      <c r="AY38" s="665"/>
      <c r="AZ38" s="628">
        <v>800</v>
      </c>
      <c r="BA38" s="629"/>
      <c r="BB38" s="629"/>
      <c r="BC38" s="629"/>
      <c r="BD38" s="639"/>
      <c r="BE38" s="639"/>
      <c r="BF38" s="666"/>
      <c r="BG38" s="670" t="s">
        <v>341</v>
      </c>
      <c r="BH38" s="667"/>
      <c r="BI38" s="667"/>
      <c r="BJ38" s="667"/>
      <c r="BK38" s="667"/>
      <c r="BL38" s="667"/>
      <c r="BM38" s="667"/>
      <c r="BN38" s="667"/>
      <c r="BO38" s="667"/>
      <c r="BP38" s="667"/>
      <c r="BQ38" s="667"/>
      <c r="BR38" s="667"/>
      <c r="BS38" s="667"/>
      <c r="BT38" s="667"/>
      <c r="BU38" s="668"/>
      <c r="BV38" s="628">
        <v>2019</v>
      </c>
      <c r="BW38" s="629"/>
      <c r="BX38" s="629"/>
      <c r="BY38" s="629"/>
      <c r="BZ38" s="629"/>
      <c r="CA38" s="629"/>
      <c r="CB38" s="669"/>
      <c r="CD38" s="670" t="s">
        <v>342</v>
      </c>
      <c r="CE38" s="667"/>
      <c r="CF38" s="667"/>
      <c r="CG38" s="667"/>
      <c r="CH38" s="667"/>
      <c r="CI38" s="667"/>
      <c r="CJ38" s="667"/>
      <c r="CK38" s="667"/>
      <c r="CL38" s="667"/>
      <c r="CM38" s="667"/>
      <c r="CN38" s="667"/>
      <c r="CO38" s="667"/>
      <c r="CP38" s="667"/>
      <c r="CQ38" s="668"/>
      <c r="CR38" s="628">
        <v>640047</v>
      </c>
      <c r="CS38" s="629"/>
      <c r="CT38" s="629"/>
      <c r="CU38" s="629"/>
      <c r="CV38" s="629"/>
      <c r="CW38" s="629"/>
      <c r="CX38" s="629"/>
      <c r="CY38" s="630"/>
      <c r="CZ38" s="631">
        <v>7.9</v>
      </c>
      <c r="DA38" s="641"/>
      <c r="DB38" s="641"/>
      <c r="DC38" s="642"/>
      <c r="DD38" s="634">
        <v>526860</v>
      </c>
      <c r="DE38" s="629"/>
      <c r="DF38" s="629"/>
      <c r="DG38" s="629"/>
      <c r="DH38" s="629"/>
      <c r="DI38" s="629"/>
      <c r="DJ38" s="629"/>
      <c r="DK38" s="630"/>
      <c r="DL38" s="634">
        <v>516154</v>
      </c>
      <c r="DM38" s="629"/>
      <c r="DN38" s="629"/>
      <c r="DO38" s="629"/>
      <c r="DP38" s="629"/>
      <c r="DQ38" s="629"/>
      <c r="DR38" s="629"/>
      <c r="DS38" s="629"/>
      <c r="DT38" s="629"/>
      <c r="DU38" s="629"/>
      <c r="DV38" s="630"/>
      <c r="DW38" s="631">
        <v>11.5</v>
      </c>
      <c r="DX38" s="641"/>
      <c r="DY38" s="641"/>
      <c r="DZ38" s="641"/>
      <c r="EA38" s="641"/>
      <c r="EB38" s="641"/>
      <c r="EC38" s="662"/>
    </row>
    <row r="39" spans="2:133" ht="11.25" customHeight="1" x14ac:dyDescent="0.15">
      <c r="B39" s="625" t="s">
        <v>343</v>
      </c>
      <c r="C39" s="626"/>
      <c r="D39" s="626"/>
      <c r="E39" s="626"/>
      <c r="F39" s="626"/>
      <c r="G39" s="626"/>
      <c r="H39" s="626"/>
      <c r="I39" s="626"/>
      <c r="J39" s="626"/>
      <c r="K39" s="626"/>
      <c r="L39" s="626"/>
      <c r="M39" s="626"/>
      <c r="N39" s="626"/>
      <c r="O39" s="626"/>
      <c r="P39" s="626"/>
      <c r="Q39" s="627"/>
      <c r="R39" s="628">
        <v>245710</v>
      </c>
      <c r="S39" s="629"/>
      <c r="T39" s="629"/>
      <c r="U39" s="629"/>
      <c r="V39" s="629"/>
      <c r="W39" s="629"/>
      <c r="X39" s="629"/>
      <c r="Y39" s="630"/>
      <c r="Z39" s="655">
        <v>2.8</v>
      </c>
      <c r="AA39" s="655"/>
      <c r="AB39" s="655"/>
      <c r="AC39" s="655"/>
      <c r="AD39" s="656">
        <v>9096</v>
      </c>
      <c r="AE39" s="656"/>
      <c r="AF39" s="656"/>
      <c r="AG39" s="656"/>
      <c r="AH39" s="656"/>
      <c r="AI39" s="656"/>
      <c r="AJ39" s="656"/>
      <c r="AK39" s="656"/>
      <c r="AL39" s="631">
        <v>0.2</v>
      </c>
      <c r="AM39" s="632"/>
      <c r="AN39" s="632"/>
      <c r="AO39" s="657"/>
      <c r="AQ39" s="663" t="s">
        <v>344</v>
      </c>
      <c r="AR39" s="664"/>
      <c r="AS39" s="664"/>
      <c r="AT39" s="664"/>
      <c r="AU39" s="664"/>
      <c r="AV39" s="664"/>
      <c r="AW39" s="664"/>
      <c r="AX39" s="664"/>
      <c r="AY39" s="665"/>
      <c r="AZ39" s="628" t="s">
        <v>238</v>
      </c>
      <c r="BA39" s="629"/>
      <c r="BB39" s="629"/>
      <c r="BC39" s="629"/>
      <c r="BD39" s="639"/>
      <c r="BE39" s="639"/>
      <c r="BF39" s="666"/>
      <c r="BG39" s="670" t="s">
        <v>345</v>
      </c>
      <c r="BH39" s="667"/>
      <c r="BI39" s="667"/>
      <c r="BJ39" s="667"/>
      <c r="BK39" s="667"/>
      <c r="BL39" s="667"/>
      <c r="BM39" s="667"/>
      <c r="BN39" s="667"/>
      <c r="BO39" s="667"/>
      <c r="BP39" s="667"/>
      <c r="BQ39" s="667"/>
      <c r="BR39" s="667"/>
      <c r="BS39" s="667"/>
      <c r="BT39" s="667"/>
      <c r="BU39" s="668"/>
      <c r="BV39" s="628">
        <v>2972</v>
      </c>
      <c r="BW39" s="629"/>
      <c r="BX39" s="629"/>
      <c r="BY39" s="629"/>
      <c r="BZ39" s="629"/>
      <c r="CA39" s="629"/>
      <c r="CB39" s="669"/>
      <c r="CD39" s="670" t="s">
        <v>346</v>
      </c>
      <c r="CE39" s="667"/>
      <c r="CF39" s="667"/>
      <c r="CG39" s="667"/>
      <c r="CH39" s="667"/>
      <c r="CI39" s="667"/>
      <c r="CJ39" s="667"/>
      <c r="CK39" s="667"/>
      <c r="CL39" s="667"/>
      <c r="CM39" s="667"/>
      <c r="CN39" s="667"/>
      <c r="CO39" s="667"/>
      <c r="CP39" s="667"/>
      <c r="CQ39" s="668"/>
      <c r="CR39" s="628">
        <v>558340</v>
      </c>
      <c r="CS39" s="639"/>
      <c r="CT39" s="639"/>
      <c r="CU39" s="639"/>
      <c r="CV39" s="639"/>
      <c r="CW39" s="639"/>
      <c r="CX39" s="639"/>
      <c r="CY39" s="640"/>
      <c r="CZ39" s="631">
        <v>6.9</v>
      </c>
      <c r="DA39" s="641"/>
      <c r="DB39" s="641"/>
      <c r="DC39" s="642"/>
      <c r="DD39" s="634">
        <v>540081</v>
      </c>
      <c r="DE39" s="639"/>
      <c r="DF39" s="639"/>
      <c r="DG39" s="639"/>
      <c r="DH39" s="639"/>
      <c r="DI39" s="639"/>
      <c r="DJ39" s="639"/>
      <c r="DK39" s="640"/>
      <c r="DL39" s="634" t="s">
        <v>238</v>
      </c>
      <c r="DM39" s="639"/>
      <c r="DN39" s="639"/>
      <c r="DO39" s="639"/>
      <c r="DP39" s="639"/>
      <c r="DQ39" s="639"/>
      <c r="DR39" s="639"/>
      <c r="DS39" s="639"/>
      <c r="DT39" s="639"/>
      <c r="DU39" s="639"/>
      <c r="DV39" s="640"/>
      <c r="DW39" s="631" t="s">
        <v>238</v>
      </c>
      <c r="DX39" s="641"/>
      <c r="DY39" s="641"/>
      <c r="DZ39" s="641"/>
      <c r="EA39" s="641"/>
      <c r="EB39" s="641"/>
      <c r="EC39" s="662"/>
    </row>
    <row r="40" spans="2:133" ht="11.25" customHeight="1" x14ac:dyDescent="0.15">
      <c r="B40" s="625" t="s">
        <v>347</v>
      </c>
      <c r="C40" s="626"/>
      <c r="D40" s="626"/>
      <c r="E40" s="626"/>
      <c r="F40" s="626"/>
      <c r="G40" s="626"/>
      <c r="H40" s="626"/>
      <c r="I40" s="626"/>
      <c r="J40" s="626"/>
      <c r="K40" s="626"/>
      <c r="L40" s="626"/>
      <c r="M40" s="626"/>
      <c r="N40" s="626"/>
      <c r="O40" s="626"/>
      <c r="P40" s="626"/>
      <c r="Q40" s="627"/>
      <c r="R40" s="628">
        <v>636200</v>
      </c>
      <c r="S40" s="629"/>
      <c r="T40" s="629"/>
      <c r="U40" s="629"/>
      <c r="V40" s="629"/>
      <c r="W40" s="629"/>
      <c r="X40" s="629"/>
      <c r="Y40" s="630"/>
      <c r="Z40" s="655">
        <v>7.3</v>
      </c>
      <c r="AA40" s="655"/>
      <c r="AB40" s="655"/>
      <c r="AC40" s="655"/>
      <c r="AD40" s="656" t="s">
        <v>247</v>
      </c>
      <c r="AE40" s="656"/>
      <c r="AF40" s="656"/>
      <c r="AG40" s="656"/>
      <c r="AH40" s="656"/>
      <c r="AI40" s="656"/>
      <c r="AJ40" s="656"/>
      <c r="AK40" s="656"/>
      <c r="AL40" s="631" t="s">
        <v>238</v>
      </c>
      <c r="AM40" s="632"/>
      <c r="AN40" s="632"/>
      <c r="AO40" s="657"/>
      <c r="AQ40" s="663" t="s">
        <v>348</v>
      </c>
      <c r="AR40" s="664"/>
      <c r="AS40" s="664"/>
      <c r="AT40" s="664"/>
      <c r="AU40" s="664"/>
      <c r="AV40" s="664"/>
      <c r="AW40" s="664"/>
      <c r="AX40" s="664"/>
      <c r="AY40" s="665"/>
      <c r="AZ40" s="628" t="s">
        <v>247</v>
      </c>
      <c r="BA40" s="629"/>
      <c r="BB40" s="629"/>
      <c r="BC40" s="629"/>
      <c r="BD40" s="639"/>
      <c r="BE40" s="639"/>
      <c r="BF40" s="666"/>
      <c r="BG40" s="671" t="s">
        <v>349</v>
      </c>
      <c r="BH40" s="672"/>
      <c r="BI40" s="672"/>
      <c r="BJ40" s="672"/>
      <c r="BK40" s="672"/>
      <c r="BL40" s="222"/>
      <c r="BM40" s="667" t="s">
        <v>350</v>
      </c>
      <c r="BN40" s="667"/>
      <c r="BO40" s="667"/>
      <c r="BP40" s="667"/>
      <c r="BQ40" s="667"/>
      <c r="BR40" s="667"/>
      <c r="BS40" s="667"/>
      <c r="BT40" s="667"/>
      <c r="BU40" s="668"/>
      <c r="BV40" s="628">
        <v>93</v>
      </c>
      <c r="BW40" s="629"/>
      <c r="BX40" s="629"/>
      <c r="BY40" s="629"/>
      <c r="BZ40" s="629"/>
      <c r="CA40" s="629"/>
      <c r="CB40" s="669"/>
      <c r="CD40" s="670" t="s">
        <v>351</v>
      </c>
      <c r="CE40" s="667"/>
      <c r="CF40" s="667"/>
      <c r="CG40" s="667"/>
      <c r="CH40" s="667"/>
      <c r="CI40" s="667"/>
      <c r="CJ40" s="667"/>
      <c r="CK40" s="667"/>
      <c r="CL40" s="667"/>
      <c r="CM40" s="667"/>
      <c r="CN40" s="667"/>
      <c r="CO40" s="667"/>
      <c r="CP40" s="667"/>
      <c r="CQ40" s="668"/>
      <c r="CR40" s="628">
        <v>5000</v>
      </c>
      <c r="CS40" s="629"/>
      <c r="CT40" s="629"/>
      <c r="CU40" s="629"/>
      <c r="CV40" s="629"/>
      <c r="CW40" s="629"/>
      <c r="CX40" s="629"/>
      <c r="CY40" s="630"/>
      <c r="CZ40" s="631">
        <v>0.1</v>
      </c>
      <c r="DA40" s="641"/>
      <c r="DB40" s="641"/>
      <c r="DC40" s="642"/>
      <c r="DD40" s="634" t="s">
        <v>247</v>
      </c>
      <c r="DE40" s="629"/>
      <c r="DF40" s="629"/>
      <c r="DG40" s="629"/>
      <c r="DH40" s="629"/>
      <c r="DI40" s="629"/>
      <c r="DJ40" s="629"/>
      <c r="DK40" s="630"/>
      <c r="DL40" s="634" t="s">
        <v>238</v>
      </c>
      <c r="DM40" s="629"/>
      <c r="DN40" s="629"/>
      <c r="DO40" s="629"/>
      <c r="DP40" s="629"/>
      <c r="DQ40" s="629"/>
      <c r="DR40" s="629"/>
      <c r="DS40" s="629"/>
      <c r="DT40" s="629"/>
      <c r="DU40" s="629"/>
      <c r="DV40" s="630"/>
      <c r="DW40" s="631" t="s">
        <v>238</v>
      </c>
      <c r="DX40" s="641"/>
      <c r="DY40" s="641"/>
      <c r="DZ40" s="641"/>
      <c r="EA40" s="641"/>
      <c r="EB40" s="641"/>
      <c r="EC40" s="662"/>
    </row>
    <row r="41" spans="2:133" ht="11.25" customHeight="1" x14ac:dyDescent="0.15">
      <c r="B41" s="625" t="s">
        <v>352</v>
      </c>
      <c r="C41" s="626"/>
      <c r="D41" s="626"/>
      <c r="E41" s="626"/>
      <c r="F41" s="626"/>
      <c r="G41" s="626"/>
      <c r="H41" s="626"/>
      <c r="I41" s="626"/>
      <c r="J41" s="626"/>
      <c r="K41" s="626"/>
      <c r="L41" s="626"/>
      <c r="M41" s="626"/>
      <c r="N41" s="626"/>
      <c r="O41" s="626"/>
      <c r="P41" s="626"/>
      <c r="Q41" s="627"/>
      <c r="R41" s="628" t="s">
        <v>238</v>
      </c>
      <c r="S41" s="629"/>
      <c r="T41" s="629"/>
      <c r="U41" s="629"/>
      <c r="V41" s="629"/>
      <c r="W41" s="629"/>
      <c r="X41" s="629"/>
      <c r="Y41" s="630"/>
      <c r="Z41" s="655" t="s">
        <v>238</v>
      </c>
      <c r="AA41" s="655"/>
      <c r="AB41" s="655"/>
      <c r="AC41" s="655"/>
      <c r="AD41" s="656" t="s">
        <v>238</v>
      </c>
      <c r="AE41" s="656"/>
      <c r="AF41" s="656"/>
      <c r="AG41" s="656"/>
      <c r="AH41" s="656"/>
      <c r="AI41" s="656"/>
      <c r="AJ41" s="656"/>
      <c r="AK41" s="656"/>
      <c r="AL41" s="631" t="s">
        <v>238</v>
      </c>
      <c r="AM41" s="632"/>
      <c r="AN41" s="632"/>
      <c r="AO41" s="657"/>
      <c r="AQ41" s="663" t="s">
        <v>353</v>
      </c>
      <c r="AR41" s="664"/>
      <c r="AS41" s="664"/>
      <c r="AT41" s="664"/>
      <c r="AU41" s="664"/>
      <c r="AV41" s="664"/>
      <c r="AW41" s="664"/>
      <c r="AX41" s="664"/>
      <c r="AY41" s="665"/>
      <c r="AZ41" s="628">
        <v>142889</v>
      </c>
      <c r="BA41" s="629"/>
      <c r="BB41" s="629"/>
      <c r="BC41" s="629"/>
      <c r="BD41" s="639"/>
      <c r="BE41" s="639"/>
      <c r="BF41" s="666"/>
      <c r="BG41" s="671"/>
      <c r="BH41" s="672"/>
      <c r="BI41" s="672"/>
      <c r="BJ41" s="672"/>
      <c r="BK41" s="672"/>
      <c r="BL41" s="222"/>
      <c r="BM41" s="667" t="s">
        <v>354</v>
      </c>
      <c r="BN41" s="667"/>
      <c r="BO41" s="667"/>
      <c r="BP41" s="667"/>
      <c r="BQ41" s="667"/>
      <c r="BR41" s="667"/>
      <c r="BS41" s="667"/>
      <c r="BT41" s="667"/>
      <c r="BU41" s="668"/>
      <c r="BV41" s="628" t="s">
        <v>238</v>
      </c>
      <c r="BW41" s="629"/>
      <c r="BX41" s="629"/>
      <c r="BY41" s="629"/>
      <c r="BZ41" s="629"/>
      <c r="CA41" s="629"/>
      <c r="CB41" s="669"/>
      <c r="CD41" s="670" t="s">
        <v>355</v>
      </c>
      <c r="CE41" s="667"/>
      <c r="CF41" s="667"/>
      <c r="CG41" s="667"/>
      <c r="CH41" s="667"/>
      <c r="CI41" s="667"/>
      <c r="CJ41" s="667"/>
      <c r="CK41" s="667"/>
      <c r="CL41" s="667"/>
      <c r="CM41" s="667"/>
      <c r="CN41" s="667"/>
      <c r="CO41" s="667"/>
      <c r="CP41" s="667"/>
      <c r="CQ41" s="668"/>
      <c r="CR41" s="628" t="s">
        <v>238</v>
      </c>
      <c r="CS41" s="639"/>
      <c r="CT41" s="639"/>
      <c r="CU41" s="639"/>
      <c r="CV41" s="639"/>
      <c r="CW41" s="639"/>
      <c r="CX41" s="639"/>
      <c r="CY41" s="640"/>
      <c r="CZ41" s="631" t="s">
        <v>238</v>
      </c>
      <c r="DA41" s="641"/>
      <c r="DB41" s="641"/>
      <c r="DC41" s="642"/>
      <c r="DD41" s="634" t="s">
        <v>247</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356</v>
      </c>
      <c r="C42" s="626"/>
      <c r="D42" s="626"/>
      <c r="E42" s="626"/>
      <c r="F42" s="626"/>
      <c r="G42" s="626"/>
      <c r="H42" s="626"/>
      <c r="I42" s="626"/>
      <c r="J42" s="626"/>
      <c r="K42" s="626"/>
      <c r="L42" s="626"/>
      <c r="M42" s="626"/>
      <c r="N42" s="626"/>
      <c r="O42" s="626"/>
      <c r="P42" s="626"/>
      <c r="Q42" s="627"/>
      <c r="R42" s="628" t="s">
        <v>238</v>
      </c>
      <c r="S42" s="629"/>
      <c r="T42" s="629"/>
      <c r="U42" s="629"/>
      <c r="V42" s="629"/>
      <c r="W42" s="629"/>
      <c r="X42" s="629"/>
      <c r="Y42" s="630"/>
      <c r="Z42" s="655" t="s">
        <v>247</v>
      </c>
      <c r="AA42" s="655"/>
      <c r="AB42" s="655"/>
      <c r="AC42" s="655"/>
      <c r="AD42" s="656" t="s">
        <v>247</v>
      </c>
      <c r="AE42" s="656"/>
      <c r="AF42" s="656"/>
      <c r="AG42" s="656"/>
      <c r="AH42" s="656"/>
      <c r="AI42" s="656"/>
      <c r="AJ42" s="656"/>
      <c r="AK42" s="656"/>
      <c r="AL42" s="631" t="s">
        <v>238</v>
      </c>
      <c r="AM42" s="632"/>
      <c r="AN42" s="632"/>
      <c r="AO42" s="657"/>
      <c r="AQ42" s="675" t="s">
        <v>357</v>
      </c>
      <c r="AR42" s="676"/>
      <c r="AS42" s="676"/>
      <c r="AT42" s="676"/>
      <c r="AU42" s="676"/>
      <c r="AV42" s="676"/>
      <c r="AW42" s="676"/>
      <c r="AX42" s="676"/>
      <c r="AY42" s="677"/>
      <c r="AZ42" s="608">
        <v>388744</v>
      </c>
      <c r="BA42" s="643"/>
      <c r="BB42" s="643"/>
      <c r="BC42" s="643"/>
      <c r="BD42" s="609"/>
      <c r="BE42" s="609"/>
      <c r="BF42" s="658"/>
      <c r="BG42" s="673"/>
      <c r="BH42" s="674"/>
      <c r="BI42" s="674"/>
      <c r="BJ42" s="674"/>
      <c r="BK42" s="674"/>
      <c r="BL42" s="223"/>
      <c r="BM42" s="659" t="s">
        <v>358</v>
      </c>
      <c r="BN42" s="659"/>
      <c r="BO42" s="659"/>
      <c r="BP42" s="659"/>
      <c r="BQ42" s="659"/>
      <c r="BR42" s="659"/>
      <c r="BS42" s="659"/>
      <c r="BT42" s="659"/>
      <c r="BU42" s="660"/>
      <c r="BV42" s="608">
        <v>381</v>
      </c>
      <c r="BW42" s="643"/>
      <c r="BX42" s="643"/>
      <c r="BY42" s="643"/>
      <c r="BZ42" s="643"/>
      <c r="CA42" s="643"/>
      <c r="CB42" s="661"/>
      <c r="CD42" s="625" t="s">
        <v>359</v>
      </c>
      <c r="CE42" s="626"/>
      <c r="CF42" s="626"/>
      <c r="CG42" s="626"/>
      <c r="CH42" s="626"/>
      <c r="CI42" s="626"/>
      <c r="CJ42" s="626"/>
      <c r="CK42" s="626"/>
      <c r="CL42" s="626"/>
      <c r="CM42" s="626"/>
      <c r="CN42" s="626"/>
      <c r="CO42" s="626"/>
      <c r="CP42" s="626"/>
      <c r="CQ42" s="627"/>
      <c r="CR42" s="628">
        <v>1197159</v>
      </c>
      <c r="CS42" s="639"/>
      <c r="CT42" s="639"/>
      <c r="CU42" s="639"/>
      <c r="CV42" s="639"/>
      <c r="CW42" s="639"/>
      <c r="CX42" s="639"/>
      <c r="CY42" s="640"/>
      <c r="CZ42" s="631">
        <v>14.8</v>
      </c>
      <c r="DA42" s="641"/>
      <c r="DB42" s="641"/>
      <c r="DC42" s="642"/>
      <c r="DD42" s="634">
        <v>239554</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360</v>
      </c>
      <c r="C43" s="626"/>
      <c r="D43" s="626"/>
      <c r="E43" s="626"/>
      <c r="F43" s="626"/>
      <c r="G43" s="626"/>
      <c r="H43" s="626"/>
      <c r="I43" s="626"/>
      <c r="J43" s="626"/>
      <c r="K43" s="626"/>
      <c r="L43" s="626"/>
      <c r="M43" s="626"/>
      <c r="N43" s="626"/>
      <c r="O43" s="626"/>
      <c r="P43" s="626"/>
      <c r="Q43" s="627"/>
      <c r="R43" s="628">
        <v>230000</v>
      </c>
      <c r="S43" s="629"/>
      <c r="T43" s="629"/>
      <c r="U43" s="629"/>
      <c r="V43" s="629"/>
      <c r="W43" s="629"/>
      <c r="X43" s="629"/>
      <c r="Y43" s="630"/>
      <c r="Z43" s="655">
        <v>2.6</v>
      </c>
      <c r="AA43" s="655"/>
      <c r="AB43" s="655"/>
      <c r="AC43" s="655"/>
      <c r="AD43" s="656" t="s">
        <v>247</v>
      </c>
      <c r="AE43" s="656"/>
      <c r="AF43" s="656"/>
      <c r="AG43" s="656"/>
      <c r="AH43" s="656"/>
      <c r="AI43" s="656"/>
      <c r="AJ43" s="656"/>
      <c r="AK43" s="656"/>
      <c r="AL43" s="631" t="s">
        <v>238</v>
      </c>
      <c r="AM43" s="632"/>
      <c r="AN43" s="632"/>
      <c r="AO43" s="657"/>
      <c r="BV43" s="224"/>
      <c r="BW43" s="224"/>
      <c r="BX43" s="224"/>
      <c r="BY43" s="224"/>
      <c r="BZ43" s="224"/>
      <c r="CA43" s="224"/>
      <c r="CB43" s="224"/>
      <c r="CD43" s="625" t="s">
        <v>361</v>
      </c>
      <c r="CE43" s="626"/>
      <c r="CF43" s="626"/>
      <c r="CG43" s="626"/>
      <c r="CH43" s="626"/>
      <c r="CI43" s="626"/>
      <c r="CJ43" s="626"/>
      <c r="CK43" s="626"/>
      <c r="CL43" s="626"/>
      <c r="CM43" s="626"/>
      <c r="CN43" s="626"/>
      <c r="CO43" s="626"/>
      <c r="CP43" s="626"/>
      <c r="CQ43" s="627"/>
      <c r="CR43" s="628">
        <v>6109</v>
      </c>
      <c r="CS43" s="639"/>
      <c r="CT43" s="639"/>
      <c r="CU43" s="639"/>
      <c r="CV43" s="639"/>
      <c r="CW43" s="639"/>
      <c r="CX43" s="639"/>
      <c r="CY43" s="640"/>
      <c r="CZ43" s="631">
        <v>0.1</v>
      </c>
      <c r="DA43" s="641"/>
      <c r="DB43" s="641"/>
      <c r="DC43" s="642"/>
      <c r="DD43" s="634">
        <v>6109</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362</v>
      </c>
      <c r="C44" s="606"/>
      <c r="D44" s="606"/>
      <c r="E44" s="606"/>
      <c r="F44" s="606"/>
      <c r="G44" s="606"/>
      <c r="H44" s="606"/>
      <c r="I44" s="606"/>
      <c r="J44" s="606"/>
      <c r="K44" s="606"/>
      <c r="L44" s="606"/>
      <c r="M44" s="606"/>
      <c r="N44" s="606"/>
      <c r="O44" s="606"/>
      <c r="P44" s="606"/>
      <c r="Q44" s="607"/>
      <c r="R44" s="608">
        <v>8691750</v>
      </c>
      <c r="S44" s="643"/>
      <c r="T44" s="643"/>
      <c r="U44" s="643"/>
      <c r="V44" s="643"/>
      <c r="W44" s="643"/>
      <c r="X44" s="643"/>
      <c r="Y44" s="644"/>
      <c r="Z44" s="645">
        <v>100</v>
      </c>
      <c r="AA44" s="645"/>
      <c r="AB44" s="645"/>
      <c r="AC44" s="645"/>
      <c r="AD44" s="646">
        <v>4259815</v>
      </c>
      <c r="AE44" s="646"/>
      <c r="AF44" s="646"/>
      <c r="AG44" s="646"/>
      <c r="AH44" s="646"/>
      <c r="AI44" s="646"/>
      <c r="AJ44" s="646"/>
      <c r="AK44" s="646"/>
      <c r="AL44" s="611">
        <v>100</v>
      </c>
      <c r="AM44" s="647"/>
      <c r="AN44" s="647"/>
      <c r="AO44" s="648"/>
      <c r="CD44" s="649" t="s">
        <v>309</v>
      </c>
      <c r="CE44" s="650"/>
      <c r="CF44" s="625" t="s">
        <v>363</v>
      </c>
      <c r="CG44" s="626"/>
      <c r="CH44" s="626"/>
      <c r="CI44" s="626"/>
      <c r="CJ44" s="626"/>
      <c r="CK44" s="626"/>
      <c r="CL44" s="626"/>
      <c r="CM44" s="626"/>
      <c r="CN44" s="626"/>
      <c r="CO44" s="626"/>
      <c r="CP44" s="626"/>
      <c r="CQ44" s="627"/>
      <c r="CR44" s="628">
        <v>1197159</v>
      </c>
      <c r="CS44" s="629"/>
      <c r="CT44" s="629"/>
      <c r="CU44" s="629"/>
      <c r="CV44" s="629"/>
      <c r="CW44" s="629"/>
      <c r="CX44" s="629"/>
      <c r="CY44" s="630"/>
      <c r="CZ44" s="631">
        <v>14.8</v>
      </c>
      <c r="DA44" s="632"/>
      <c r="DB44" s="632"/>
      <c r="DC44" s="633"/>
      <c r="DD44" s="634">
        <v>239554</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1"/>
      <c r="CE45" s="652"/>
      <c r="CF45" s="625" t="s">
        <v>364</v>
      </c>
      <c r="CG45" s="626"/>
      <c r="CH45" s="626"/>
      <c r="CI45" s="626"/>
      <c r="CJ45" s="626"/>
      <c r="CK45" s="626"/>
      <c r="CL45" s="626"/>
      <c r="CM45" s="626"/>
      <c r="CN45" s="626"/>
      <c r="CO45" s="626"/>
      <c r="CP45" s="626"/>
      <c r="CQ45" s="627"/>
      <c r="CR45" s="628">
        <v>805216</v>
      </c>
      <c r="CS45" s="639"/>
      <c r="CT45" s="639"/>
      <c r="CU45" s="639"/>
      <c r="CV45" s="639"/>
      <c r="CW45" s="639"/>
      <c r="CX45" s="639"/>
      <c r="CY45" s="640"/>
      <c r="CZ45" s="631">
        <v>10</v>
      </c>
      <c r="DA45" s="641"/>
      <c r="DB45" s="641"/>
      <c r="DC45" s="642"/>
      <c r="DD45" s="634">
        <v>122164</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6" t="s">
        <v>365</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1"/>
      <c r="CE46" s="652"/>
      <c r="CF46" s="625" t="s">
        <v>366</v>
      </c>
      <c r="CG46" s="626"/>
      <c r="CH46" s="626"/>
      <c r="CI46" s="626"/>
      <c r="CJ46" s="626"/>
      <c r="CK46" s="626"/>
      <c r="CL46" s="626"/>
      <c r="CM46" s="626"/>
      <c r="CN46" s="626"/>
      <c r="CO46" s="626"/>
      <c r="CP46" s="626"/>
      <c r="CQ46" s="627"/>
      <c r="CR46" s="628">
        <v>384977</v>
      </c>
      <c r="CS46" s="629"/>
      <c r="CT46" s="629"/>
      <c r="CU46" s="629"/>
      <c r="CV46" s="629"/>
      <c r="CW46" s="629"/>
      <c r="CX46" s="629"/>
      <c r="CY46" s="630"/>
      <c r="CZ46" s="631">
        <v>4.8</v>
      </c>
      <c r="DA46" s="632"/>
      <c r="DB46" s="632"/>
      <c r="DC46" s="633"/>
      <c r="DD46" s="634">
        <v>117390</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367</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368</v>
      </c>
      <c r="CG47" s="626"/>
      <c r="CH47" s="626"/>
      <c r="CI47" s="626"/>
      <c r="CJ47" s="626"/>
      <c r="CK47" s="626"/>
      <c r="CL47" s="626"/>
      <c r="CM47" s="626"/>
      <c r="CN47" s="626"/>
      <c r="CO47" s="626"/>
      <c r="CP47" s="626"/>
      <c r="CQ47" s="627"/>
      <c r="CR47" s="628" t="s">
        <v>247</v>
      </c>
      <c r="CS47" s="639"/>
      <c r="CT47" s="639"/>
      <c r="CU47" s="639"/>
      <c r="CV47" s="639"/>
      <c r="CW47" s="639"/>
      <c r="CX47" s="639"/>
      <c r="CY47" s="640"/>
      <c r="CZ47" s="631" t="s">
        <v>247</v>
      </c>
      <c r="DA47" s="641"/>
      <c r="DB47" s="641"/>
      <c r="DC47" s="642"/>
      <c r="DD47" s="634" t="s">
        <v>247</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369</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370</v>
      </c>
      <c r="CG48" s="626"/>
      <c r="CH48" s="626"/>
      <c r="CI48" s="626"/>
      <c r="CJ48" s="626"/>
      <c r="CK48" s="626"/>
      <c r="CL48" s="626"/>
      <c r="CM48" s="626"/>
      <c r="CN48" s="626"/>
      <c r="CO48" s="626"/>
      <c r="CP48" s="626"/>
      <c r="CQ48" s="627"/>
      <c r="CR48" s="628" t="s">
        <v>247</v>
      </c>
      <c r="CS48" s="629"/>
      <c r="CT48" s="629"/>
      <c r="CU48" s="629"/>
      <c r="CV48" s="629"/>
      <c r="CW48" s="629"/>
      <c r="CX48" s="629"/>
      <c r="CY48" s="630"/>
      <c r="CZ48" s="631" t="s">
        <v>247</v>
      </c>
      <c r="DA48" s="632"/>
      <c r="DB48" s="632"/>
      <c r="DC48" s="633"/>
      <c r="DD48" s="634" t="s">
        <v>247</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5" t="s">
        <v>371</v>
      </c>
      <c r="CE49" s="606"/>
      <c r="CF49" s="606"/>
      <c r="CG49" s="606"/>
      <c r="CH49" s="606"/>
      <c r="CI49" s="606"/>
      <c r="CJ49" s="606"/>
      <c r="CK49" s="606"/>
      <c r="CL49" s="606"/>
      <c r="CM49" s="606"/>
      <c r="CN49" s="606"/>
      <c r="CO49" s="606"/>
      <c r="CP49" s="606"/>
      <c r="CQ49" s="607"/>
      <c r="CR49" s="608">
        <v>8090898</v>
      </c>
      <c r="CS49" s="609"/>
      <c r="CT49" s="609"/>
      <c r="CU49" s="609"/>
      <c r="CV49" s="609"/>
      <c r="CW49" s="609"/>
      <c r="CX49" s="609"/>
      <c r="CY49" s="610"/>
      <c r="CZ49" s="611">
        <v>100</v>
      </c>
      <c r="DA49" s="612"/>
      <c r="DB49" s="612"/>
      <c r="DC49" s="613"/>
      <c r="DD49" s="614">
        <v>4781428</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pi37QjVt9W8E2Wt3Gx/KvrcklMERQl+0F37imwZcGuRWexo2GmQzVyeioKxd7y0U3jbVv5RZ9r6FKywGI3IKlg==" saltValue="z/lSqbFtWxjOJlOiBXyE3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18" t="s">
        <v>372</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19" t="s">
        <v>373</v>
      </c>
      <c r="DK2" s="1120"/>
      <c r="DL2" s="1120"/>
      <c r="DM2" s="1120"/>
      <c r="DN2" s="1120"/>
      <c r="DO2" s="1121"/>
      <c r="DP2" s="231"/>
      <c r="DQ2" s="1119" t="s">
        <v>374</v>
      </c>
      <c r="DR2" s="1120"/>
      <c r="DS2" s="1120"/>
      <c r="DT2" s="1120"/>
      <c r="DU2" s="1120"/>
      <c r="DV2" s="1120"/>
      <c r="DW2" s="1120"/>
      <c r="DX2" s="1120"/>
      <c r="DY2" s="1120"/>
      <c r="DZ2" s="1121"/>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087" t="s">
        <v>375</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35"/>
      <c r="BA4" s="235"/>
      <c r="BB4" s="235"/>
      <c r="BC4" s="235"/>
      <c r="BD4" s="235"/>
      <c r="BE4" s="236"/>
      <c r="BF4" s="236"/>
      <c r="BG4" s="236"/>
      <c r="BH4" s="236"/>
      <c r="BI4" s="236"/>
      <c r="BJ4" s="236"/>
      <c r="BK4" s="236"/>
      <c r="BL4" s="236"/>
      <c r="BM4" s="236"/>
      <c r="BN4" s="236"/>
      <c r="BO4" s="236"/>
      <c r="BP4" s="236"/>
      <c r="BQ4" s="758" t="s">
        <v>376</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7"/>
    </row>
    <row r="5" spans="1:131" s="238" customFormat="1" ht="26.25" customHeight="1" x14ac:dyDescent="0.15">
      <c r="A5" s="1023" t="s">
        <v>377</v>
      </c>
      <c r="B5" s="1024"/>
      <c r="C5" s="1024"/>
      <c r="D5" s="1024"/>
      <c r="E5" s="1024"/>
      <c r="F5" s="1024"/>
      <c r="G5" s="1024"/>
      <c r="H5" s="1024"/>
      <c r="I5" s="1024"/>
      <c r="J5" s="1024"/>
      <c r="K5" s="1024"/>
      <c r="L5" s="1024"/>
      <c r="M5" s="1024"/>
      <c r="N5" s="1024"/>
      <c r="O5" s="1024"/>
      <c r="P5" s="1025"/>
      <c r="Q5" s="1029" t="s">
        <v>378</v>
      </c>
      <c r="R5" s="1030"/>
      <c r="S5" s="1030"/>
      <c r="T5" s="1030"/>
      <c r="U5" s="1031"/>
      <c r="V5" s="1029" t="s">
        <v>379</v>
      </c>
      <c r="W5" s="1030"/>
      <c r="X5" s="1030"/>
      <c r="Y5" s="1030"/>
      <c r="Z5" s="1031"/>
      <c r="AA5" s="1029" t="s">
        <v>380</v>
      </c>
      <c r="AB5" s="1030"/>
      <c r="AC5" s="1030"/>
      <c r="AD5" s="1030"/>
      <c r="AE5" s="1030"/>
      <c r="AF5" s="1122" t="s">
        <v>381</v>
      </c>
      <c r="AG5" s="1030"/>
      <c r="AH5" s="1030"/>
      <c r="AI5" s="1030"/>
      <c r="AJ5" s="1043"/>
      <c r="AK5" s="1030" t="s">
        <v>382</v>
      </c>
      <c r="AL5" s="1030"/>
      <c r="AM5" s="1030"/>
      <c r="AN5" s="1030"/>
      <c r="AO5" s="1031"/>
      <c r="AP5" s="1029" t="s">
        <v>383</v>
      </c>
      <c r="AQ5" s="1030"/>
      <c r="AR5" s="1030"/>
      <c r="AS5" s="1030"/>
      <c r="AT5" s="1031"/>
      <c r="AU5" s="1029" t="s">
        <v>384</v>
      </c>
      <c r="AV5" s="1030"/>
      <c r="AW5" s="1030"/>
      <c r="AX5" s="1030"/>
      <c r="AY5" s="1043"/>
      <c r="AZ5" s="235"/>
      <c r="BA5" s="235"/>
      <c r="BB5" s="235"/>
      <c r="BC5" s="235"/>
      <c r="BD5" s="235"/>
      <c r="BE5" s="236"/>
      <c r="BF5" s="236"/>
      <c r="BG5" s="236"/>
      <c r="BH5" s="236"/>
      <c r="BI5" s="236"/>
      <c r="BJ5" s="236"/>
      <c r="BK5" s="236"/>
      <c r="BL5" s="236"/>
      <c r="BM5" s="236"/>
      <c r="BN5" s="236"/>
      <c r="BO5" s="236"/>
      <c r="BP5" s="236"/>
      <c r="BQ5" s="1023" t="s">
        <v>385</v>
      </c>
      <c r="BR5" s="1024"/>
      <c r="BS5" s="1024"/>
      <c r="BT5" s="1024"/>
      <c r="BU5" s="1024"/>
      <c r="BV5" s="1024"/>
      <c r="BW5" s="1024"/>
      <c r="BX5" s="1024"/>
      <c r="BY5" s="1024"/>
      <c r="BZ5" s="1024"/>
      <c r="CA5" s="1024"/>
      <c r="CB5" s="1024"/>
      <c r="CC5" s="1024"/>
      <c r="CD5" s="1024"/>
      <c r="CE5" s="1024"/>
      <c r="CF5" s="1024"/>
      <c r="CG5" s="1025"/>
      <c r="CH5" s="1029" t="s">
        <v>386</v>
      </c>
      <c r="CI5" s="1030"/>
      <c r="CJ5" s="1030"/>
      <c r="CK5" s="1030"/>
      <c r="CL5" s="1031"/>
      <c r="CM5" s="1029" t="s">
        <v>387</v>
      </c>
      <c r="CN5" s="1030"/>
      <c r="CO5" s="1030"/>
      <c r="CP5" s="1030"/>
      <c r="CQ5" s="1031"/>
      <c r="CR5" s="1029" t="s">
        <v>388</v>
      </c>
      <c r="CS5" s="1030"/>
      <c r="CT5" s="1030"/>
      <c r="CU5" s="1030"/>
      <c r="CV5" s="1031"/>
      <c r="CW5" s="1029" t="s">
        <v>389</v>
      </c>
      <c r="CX5" s="1030"/>
      <c r="CY5" s="1030"/>
      <c r="CZ5" s="1030"/>
      <c r="DA5" s="1031"/>
      <c r="DB5" s="1029" t="s">
        <v>390</v>
      </c>
      <c r="DC5" s="1030"/>
      <c r="DD5" s="1030"/>
      <c r="DE5" s="1030"/>
      <c r="DF5" s="1031"/>
      <c r="DG5" s="1112" t="s">
        <v>391</v>
      </c>
      <c r="DH5" s="1113"/>
      <c r="DI5" s="1113"/>
      <c r="DJ5" s="1113"/>
      <c r="DK5" s="1114"/>
      <c r="DL5" s="1112" t="s">
        <v>392</v>
      </c>
      <c r="DM5" s="1113"/>
      <c r="DN5" s="1113"/>
      <c r="DO5" s="1113"/>
      <c r="DP5" s="1114"/>
      <c r="DQ5" s="1029" t="s">
        <v>393</v>
      </c>
      <c r="DR5" s="1030"/>
      <c r="DS5" s="1030"/>
      <c r="DT5" s="1030"/>
      <c r="DU5" s="1031"/>
      <c r="DV5" s="1029" t="s">
        <v>384</v>
      </c>
      <c r="DW5" s="1030"/>
      <c r="DX5" s="1030"/>
      <c r="DY5" s="1030"/>
      <c r="DZ5" s="1043"/>
      <c r="EA5" s="237"/>
    </row>
    <row r="6" spans="1:131" s="238"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35"/>
      <c r="BA6" s="235"/>
      <c r="BB6" s="235"/>
      <c r="BC6" s="235"/>
      <c r="BD6" s="235"/>
      <c r="BE6" s="236"/>
      <c r="BF6" s="236"/>
      <c r="BG6" s="236"/>
      <c r="BH6" s="236"/>
      <c r="BI6" s="236"/>
      <c r="BJ6" s="236"/>
      <c r="BK6" s="236"/>
      <c r="BL6" s="236"/>
      <c r="BM6" s="236"/>
      <c r="BN6" s="236"/>
      <c r="BO6" s="236"/>
      <c r="BP6" s="236"/>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7"/>
    </row>
    <row r="7" spans="1:131" s="238" customFormat="1" ht="26.25" customHeight="1" thickTop="1" x14ac:dyDescent="0.15">
      <c r="A7" s="239">
        <v>1</v>
      </c>
      <c r="B7" s="1075" t="s">
        <v>394</v>
      </c>
      <c r="C7" s="1076"/>
      <c r="D7" s="1076"/>
      <c r="E7" s="1076"/>
      <c r="F7" s="1076"/>
      <c r="G7" s="1076"/>
      <c r="H7" s="1076"/>
      <c r="I7" s="1076"/>
      <c r="J7" s="1076"/>
      <c r="K7" s="1076"/>
      <c r="L7" s="1076"/>
      <c r="M7" s="1076"/>
      <c r="N7" s="1076"/>
      <c r="O7" s="1076"/>
      <c r="P7" s="1077"/>
      <c r="Q7" s="1130">
        <v>8708</v>
      </c>
      <c r="R7" s="1131"/>
      <c r="S7" s="1131"/>
      <c r="T7" s="1131"/>
      <c r="U7" s="1131"/>
      <c r="V7" s="1131">
        <v>8107</v>
      </c>
      <c r="W7" s="1131"/>
      <c r="X7" s="1131"/>
      <c r="Y7" s="1131"/>
      <c r="Z7" s="1131"/>
      <c r="AA7" s="1131">
        <v>601</v>
      </c>
      <c r="AB7" s="1131"/>
      <c r="AC7" s="1131"/>
      <c r="AD7" s="1131"/>
      <c r="AE7" s="1132"/>
      <c r="AF7" s="1133">
        <v>592</v>
      </c>
      <c r="AG7" s="1134"/>
      <c r="AH7" s="1134"/>
      <c r="AI7" s="1134"/>
      <c r="AJ7" s="1135"/>
      <c r="AK7" s="1136">
        <v>42</v>
      </c>
      <c r="AL7" s="1137"/>
      <c r="AM7" s="1137"/>
      <c r="AN7" s="1137"/>
      <c r="AO7" s="1137"/>
      <c r="AP7" s="1137">
        <v>5731</v>
      </c>
      <c r="AQ7" s="1137"/>
      <c r="AR7" s="1137"/>
      <c r="AS7" s="1137"/>
      <c r="AT7" s="1137"/>
      <c r="AU7" s="1138"/>
      <c r="AV7" s="1138"/>
      <c r="AW7" s="1138"/>
      <c r="AX7" s="1138"/>
      <c r="AY7" s="1139"/>
      <c r="AZ7" s="235"/>
      <c r="BA7" s="235"/>
      <c r="BB7" s="235"/>
      <c r="BC7" s="235"/>
      <c r="BD7" s="235"/>
      <c r="BE7" s="236"/>
      <c r="BF7" s="236"/>
      <c r="BG7" s="236"/>
      <c r="BH7" s="236"/>
      <c r="BI7" s="236"/>
      <c r="BJ7" s="236"/>
      <c r="BK7" s="236"/>
      <c r="BL7" s="236"/>
      <c r="BM7" s="236"/>
      <c r="BN7" s="236"/>
      <c r="BO7" s="236"/>
      <c r="BP7" s="236"/>
      <c r="BQ7" s="239">
        <v>1</v>
      </c>
      <c r="BR7" s="240"/>
      <c r="BS7" s="1127" t="s">
        <v>588</v>
      </c>
      <c r="BT7" s="1128"/>
      <c r="BU7" s="1128"/>
      <c r="BV7" s="1128"/>
      <c r="BW7" s="1128"/>
      <c r="BX7" s="1128"/>
      <c r="BY7" s="1128"/>
      <c r="BZ7" s="1128"/>
      <c r="CA7" s="1128"/>
      <c r="CB7" s="1128"/>
      <c r="CC7" s="1128"/>
      <c r="CD7" s="1128"/>
      <c r="CE7" s="1128"/>
      <c r="CF7" s="1128"/>
      <c r="CG7" s="1140"/>
      <c r="CH7" s="1124">
        <v>-2</v>
      </c>
      <c r="CI7" s="1125"/>
      <c r="CJ7" s="1125"/>
      <c r="CK7" s="1125"/>
      <c r="CL7" s="1126"/>
      <c r="CM7" s="1124">
        <v>13</v>
      </c>
      <c r="CN7" s="1125"/>
      <c r="CO7" s="1125"/>
      <c r="CP7" s="1125"/>
      <c r="CQ7" s="1126"/>
      <c r="CR7" s="1124">
        <v>10</v>
      </c>
      <c r="CS7" s="1125"/>
      <c r="CT7" s="1125"/>
      <c r="CU7" s="1125"/>
      <c r="CV7" s="1126"/>
      <c r="CW7" s="1124" t="s">
        <v>516</v>
      </c>
      <c r="CX7" s="1125"/>
      <c r="CY7" s="1125"/>
      <c r="CZ7" s="1125"/>
      <c r="DA7" s="1126"/>
      <c r="DB7" s="1124" t="s">
        <v>516</v>
      </c>
      <c r="DC7" s="1125"/>
      <c r="DD7" s="1125"/>
      <c r="DE7" s="1125"/>
      <c r="DF7" s="1126"/>
      <c r="DG7" s="1124" t="s">
        <v>516</v>
      </c>
      <c r="DH7" s="1125"/>
      <c r="DI7" s="1125"/>
      <c r="DJ7" s="1125"/>
      <c r="DK7" s="1126"/>
      <c r="DL7" s="1124" t="s">
        <v>516</v>
      </c>
      <c r="DM7" s="1125"/>
      <c r="DN7" s="1125"/>
      <c r="DO7" s="1125"/>
      <c r="DP7" s="1126"/>
      <c r="DQ7" s="1124" t="s">
        <v>516</v>
      </c>
      <c r="DR7" s="1125"/>
      <c r="DS7" s="1125"/>
      <c r="DT7" s="1125"/>
      <c r="DU7" s="1126"/>
      <c r="DV7" s="1127"/>
      <c r="DW7" s="1128"/>
      <c r="DX7" s="1128"/>
      <c r="DY7" s="1128"/>
      <c r="DZ7" s="1129"/>
      <c r="EA7" s="237"/>
    </row>
    <row r="8" spans="1:131" s="238" customFormat="1" ht="26.25" customHeight="1" x14ac:dyDescent="0.15">
      <c r="A8" s="241">
        <v>2</v>
      </c>
      <c r="B8" s="1058"/>
      <c r="C8" s="1059"/>
      <c r="D8" s="1059"/>
      <c r="E8" s="1059"/>
      <c r="F8" s="1059"/>
      <c r="G8" s="1059"/>
      <c r="H8" s="1059"/>
      <c r="I8" s="1059"/>
      <c r="J8" s="1059"/>
      <c r="K8" s="1059"/>
      <c r="L8" s="1059"/>
      <c r="M8" s="1059"/>
      <c r="N8" s="1059"/>
      <c r="O8" s="1059"/>
      <c r="P8" s="1060"/>
      <c r="Q8" s="1066"/>
      <c r="R8" s="1067"/>
      <c r="S8" s="1067"/>
      <c r="T8" s="1067"/>
      <c r="U8" s="1067"/>
      <c r="V8" s="1067"/>
      <c r="W8" s="1067"/>
      <c r="X8" s="1067"/>
      <c r="Y8" s="1067"/>
      <c r="Z8" s="1067"/>
      <c r="AA8" s="1067"/>
      <c r="AB8" s="1067"/>
      <c r="AC8" s="1067"/>
      <c r="AD8" s="1067"/>
      <c r="AE8" s="1068"/>
      <c r="AF8" s="1063"/>
      <c r="AG8" s="1064"/>
      <c r="AH8" s="1064"/>
      <c r="AI8" s="1064"/>
      <c r="AJ8" s="1065"/>
      <c r="AK8" s="1108"/>
      <c r="AL8" s="1109"/>
      <c r="AM8" s="1109"/>
      <c r="AN8" s="1109"/>
      <c r="AO8" s="1109"/>
      <c r="AP8" s="1109"/>
      <c r="AQ8" s="1109"/>
      <c r="AR8" s="1109"/>
      <c r="AS8" s="1109"/>
      <c r="AT8" s="1109"/>
      <c r="AU8" s="1110"/>
      <c r="AV8" s="1110"/>
      <c r="AW8" s="1110"/>
      <c r="AX8" s="1110"/>
      <c r="AY8" s="1111"/>
      <c r="AZ8" s="235"/>
      <c r="BA8" s="235"/>
      <c r="BB8" s="235"/>
      <c r="BC8" s="235"/>
      <c r="BD8" s="235"/>
      <c r="BE8" s="236"/>
      <c r="BF8" s="236"/>
      <c r="BG8" s="236"/>
      <c r="BH8" s="236"/>
      <c r="BI8" s="236"/>
      <c r="BJ8" s="236"/>
      <c r="BK8" s="236"/>
      <c r="BL8" s="236"/>
      <c r="BM8" s="236"/>
      <c r="BN8" s="236"/>
      <c r="BO8" s="236"/>
      <c r="BP8" s="236"/>
      <c r="BQ8" s="241">
        <v>2</v>
      </c>
      <c r="BR8" s="242"/>
      <c r="BS8" s="1020"/>
      <c r="BT8" s="1021"/>
      <c r="BU8" s="1021"/>
      <c r="BV8" s="1021"/>
      <c r="BW8" s="1021"/>
      <c r="BX8" s="1021"/>
      <c r="BY8" s="1021"/>
      <c r="BZ8" s="1021"/>
      <c r="CA8" s="1021"/>
      <c r="CB8" s="1021"/>
      <c r="CC8" s="1021"/>
      <c r="CD8" s="1021"/>
      <c r="CE8" s="1021"/>
      <c r="CF8" s="1021"/>
      <c r="CG8" s="1042"/>
      <c r="CH8" s="1017"/>
      <c r="CI8" s="1018"/>
      <c r="CJ8" s="1018"/>
      <c r="CK8" s="1018"/>
      <c r="CL8" s="1019"/>
      <c r="CM8" s="1017"/>
      <c r="CN8" s="1018"/>
      <c r="CO8" s="1018"/>
      <c r="CP8" s="1018"/>
      <c r="CQ8" s="1019"/>
      <c r="CR8" s="1017"/>
      <c r="CS8" s="1018"/>
      <c r="CT8" s="1018"/>
      <c r="CU8" s="1018"/>
      <c r="CV8" s="1019"/>
      <c r="CW8" s="1017"/>
      <c r="CX8" s="1018"/>
      <c r="CY8" s="1018"/>
      <c r="CZ8" s="1018"/>
      <c r="DA8" s="1019"/>
      <c r="DB8" s="1017"/>
      <c r="DC8" s="1018"/>
      <c r="DD8" s="1018"/>
      <c r="DE8" s="1018"/>
      <c r="DF8" s="1019"/>
      <c r="DG8" s="1017"/>
      <c r="DH8" s="1018"/>
      <c r="DI8" s="1018"/>
      <c r="DJ8" s="1018"/>
      <c r="DK8" s="1019"/>
      <c r="DL8" s="1017"/>
      <c r="DM8" s="1018"/>
      <c r="DN8" s="1018"/>
      <c r="DO8" s="1018"/>
      <c r="DP8" s="1019"/>
      <c r="DQ8" s="1017"/>
      <c r="DR8" s="1018"/>
      <c r="DS8" s="1018"/>
      <c r="DT8" s="1018"/>
      <c r="DU8" s="1019"/>
      <c r="DV8" s="1020"/>
      <c r="DW8" s="1021"/>
      <c r="DX8" s="1021"/>
      <c r="DY8" s="1021"/>
      <c r="DZ8" s="1022"/>
      <c r="EA8" s="237"/>
    </row>
    <row r="9" spans="1:131" s="238" customFormat="1" ht="26.25" customHeight="1" x14ac:dyDescent="0.15">
      <c r="A9" s="241">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8"/>
      <c r="AL9" s="1109"/>
      <c r="AM9" s="1109"/>
      <c r="AN9" s="1109"/>
      <c r="AO9" s="1109"/>
      <c r="AP9" s="1109"/>
      <c r="AQ9" s="1109"/>
      <c r="AR9" s="1109"/>
      <c r="AS9" s="1109"/>
      <c r="AT9" s="1109"/>
      <c r="AU9" s="1110"/>
      <c r="AV9" s="1110"/>
      <c r="AW9" s="1110"/>
      <c r="AX9" s="1110"/>
      <c r="AY9" s="1111"/>
      <c r="AZ9" s="235"/>
      <c r="BA9" s="235"/>
      <c r="BB9" s="235"/>
      <c r="BC9" s="235"/>
      <c r="BD9" s="235"/>
      <c r="BE9" s="236"/>
      <c r="BF9" s="236"/>
      <c r="BG9" s="236"/>
      <c r="BH9" s="236"/>
      <c r="BI9" s="236"/>
      <c r="BJ9" s="236"/>
      <c r="BK9" s="236"/>
      <c r="BL9" s="236"/>
      <c r="BM9" s="236"/>
      <c r="BN9" s="236"/>
      <c r="BO9" s="236"/>
      <c r="BP9" s="236"/>
      <c r="BQ9" s="241">
        <v>3</v>
      </c>
      <c r="BR9" s="242"/>
      <c r="BS9" s="1020"/>
      <c r="BT9" s="1021"/>
      <c r="BU9" s="1021"/>
      <c r="BV9" s="1021"/>
      <c r="BW9" s="1021"/>
      <c r="BX9" s="1021"/>
      <c r="BY9" s="1021"/>
      <c r="BZ9" s="1021"/>
      <c r="CA9" s="1021"/>
      <c r="CB9" s="1021"/>
      <c r="CC9" s="1021"/>
      <c r="CD9" s="1021"/>
      <c r="CE9" s="1021"/>
      <c r="CF9" s="1021"/>
      <c r="CG9" s="1042"/>
      <c r="CH9" s="1017"/>
      <c r="CI9" s="1018"/>
      <c r="CJ9" s="1018"/>
      <c r="CK9" s="1018"/>
      <c r="CL9" s="1019"/>
      <c r="CM9" s="1017"/>
      <c r="CN9" s="1018"/>
      <c r="CO9" s="1018"/>
      <c r="CP9" s="1018"/>
      <c r="CQ9" s="1019"/>
      <c r="CR9" s="1017"/>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37"/>
    </row>
    <row r="10" spans="1:131" s="238" customFormat="1" ht="26.25" customHeight="1" x14ac:dyDescent="0.15">
      <c r="A10" s="241">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35"/>
      <c r="BA10" s="235"/>
      <c r="BB10" s="235"/>
      <c r="BC10" s="235"/>
      <c r="BD10" s="235"/>
      <c r="BE10" s="236"/>
      <c r="BF10" s="236"/>
      <c r="BG10" s="236"/>
      <c r="BH10" s="236"/>
      <c r="BI10" s="236"/>
      <c r="BJ10" s="236"/>
      <c r="BK10" s="236"/>
      <c r="BL10" s="236"/>
      <c r="BM10" s="236"/>
      <c r="BN10" s="236"/>
      <c r="BO10" s="236"/>
      <c r="BP10" s="236"/>
      <c r="BQ10" s="241">
        <v>4</v>
      </c>
      <c r="BR10" s="242"/>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7"/>
    </row>
    <row r="11" spans="1:131" s="238" customFormat="1" ht="26.25" customHeight="1" x14ac:dyDescent="0.15">
      <c r="A11" s="241">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35"/>
      <c r="BA11" s="235"/>
      <c r="BB11" s="235"/>
      <c r="BC11" s="235"/>
      <c r="BD11" s="235"/>
      <c r="BE11" s="236"/>
      <c r="BF11" s="236"/>
      <c r="BG11" s="236"/>
      <c r="BH11" s="236"/>
      <c r="BI11" s="236"/>
      <c r="BJ11" s="236"/>
      <c r="BK11" s="236"/>
      <c r="BL11" s="236"/>
      <c r="BM11" s="236"/>
      <c r="BN11" s="236"/>
      <c r="BO11" s="236"/>
      <c r="BP11" s="236"/>
      <c r="BQ11" s="241">
        <v>5</v>
      </c>
      <c r="BR11" s="242"/>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7"/>
    </row>
    <row r="12" spans="1:131" s="238" customFormat="1" ht="26.25" customHeight="1" x14ac:dyDescent="0.15">
      <c r="A12" s="241">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35"/>
      <c r="BA12" s="235"/>
      <c r="BB12" s="235"/>
      <c r="BC12" s="235"/>
      <c r="BD12" s="235"/>
      <c r="BE12" s="236"/>
      <c r="BF12" s="236"/>
      <c r="BG12" s="236"/>
      <c r="BH12" s="236"/>
      <c r="BI12" s="236"/>
      <c r="BJ12" s="236"/>
      <c r="BK12" s="236"/>
      <c r="BL12" s="236"/>
      <c r="BM12" s="236"/>
      <c r="BN12" s="236"/>
      <c r="BO12" s="236"/>
      <c r="BP12" s="236"/>
      <c r="BQ12" s="241">
        <v>6</v>
      </c>
      <c r="BR12" s="242"/>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7"/>
    </row>
    <row r="13" spans="1:131" s="238" customFormat="1" ht="26.25" customHeight="1" x14ac:dyDescent="0.15">
      <c r="A13" s="241">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35"/>
      <c r="BA13" s="235"/>
      <c r="BB13" s="235"/>
      <c r="BC13" s="235"/>
      <c r="BD13" s="235"/>
      <c r="BE13" s="236"/>
      <c r="BF13" s="236"/>
      <c r="BG13" s="236"/>
      <c r="BH13" s="236"/>
      <c r="BI13" s="236"/>
      <c r="BJ13" s="236"/>
      <c r="BK13" s="236"/>
      <c r="BL13" s="236"/>
      <c r="BM13" s="236"/>
      <c r="BN13" s="236"/>
      <c r="BO13" s="236"/>
      <c r="BP13" s="236"/>
      <c r="BQ13" s="241">
        <v>7</v>
      </c>
      <c r="BR13" s="242"/>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7"/>
    </row>
    <row r="14" spans="1:131" s="238" customFormat="1" ht="26.25" customHeight="1" x14ac:dyDescent="0.15">
      <c r="A14" s="241">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35"/>
      <c r="BA14" s="235"/>
      <c r="BB14" s="235"/>
      <c r="BC14" s="235"/>
      <c r="BD14" s="235"/>
      <c r="BE14" s="236"/>
      <c r="BF14" s="236"/>
      <c r="BG14" s="236"/>
      <c r="BH14" s="236"/>
      <c r="BI14" s="236"/>
      <c r="BJ14" s="236"/>
      <c r="BK14" s="236"/>
      <c r="BL14" s="236"/>
      <c r="BM14" s="236"/>
      <c r="BN14" s="236"/>
      <c r="BO14" s="236"/>
      <c r="BP14" s="236"/>
      <c r="BQ14" s="241">
        <v>8</v>
      </c>
      <c r="BR14" s="242"/>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7"/>
    </row>
    <row r="15" spans="1:131" s="238" customFormat="1" ht="26.25" customHeight="1" x14ac:dyDescent="0.15">
      <c r="A15" s="241">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35"/>
      <c r="BA15" s="235"/>
      <c r="BB15" s="235"/>
      <c r="BC15" s="235"/>
      <c r="BD15" s="235"/>
      <c r="BE15" s="236"/>
      <c r="BF15" s="236"/>
      <c r="BG15" s="236"/>
      <c r="BH15" s="236"/>
      <c r="BI15" s="236"/>
      <c r="BJ15" s="236"/>
      <c r="BK15" s="236"/>
      <c r="BL15" s="236"/>
      <c r="BM15" s="236"/>
      <c r="BN15" s="236"/>
      <c r="BO15" s="236"/>
      <c r="BP15" s="236"/>
      <c r="BQ15" s="241">
        <v>9</v>
      </c>
      <c r="BR15" s="242"/>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7"/>
    </row>
    <row r="16" spans="1:131" s="238" customFormat="1" ht="26.25" customHeight="1" x14ac:dyDescent="0.15">
      <c r="A16" s="241">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35"/>
      <c r="BA16" s="235"/>
      <c r="BB16" s="235"/>
      <c r="BC16" s="235"/>
      <c r="BD16" s="235"/>
      <c r="BE16" s="236"/>
      <c r="BF16" s="236"/>
      <c r="BG16" s="236"/>
      <c r="BH16" s="236"/>
      <c r="BI16" s="236"/>
      <c r="BJ16" s="236"/>
      <c r="BK16" s="236"/>
      <c r="BL16" s="236"/>
      <c r="BM16" s="236"/>
      <c r="BN16" s="236"/>
      <c r="BO16" s="236"/>
      <c r="BP16" s="236"/>
      <c r="BQ16" s="241">
        <v>10</v>
      </c>
      <c r="BR16" s="242"/>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7"/>
    </row>
    <row r="17" spans="1:131" s="238" customFormat="1" ht="26.25" customHeight="1" x14ac:dyDescent="0.15">
      <c r="A17" s="241">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35"/>
      <c r="BA17" s="235"/>
      <c r="BB17" s="235"/>
      <c r="BC17" s="235"/>
      <c r="BD17" s="235"/>
      <c r="BE17" s="236"/>
      <c r="BF17" s="236"/>
      <c r="BG17" s="236"/>
      <c r="BH17" s="236"/>
      <c r="BI17" s="236"/>
      <c r="BJ17" s="236"/>
      <c r="BK17" s="236"/>
      <c r="BL17" s="236"/>
      <c r="BM17" s="236"/>
      <c r="BN17" s="236"/>
      <c r="BO17" s="236"/>
      <c r="BP17" s="236"/>
      <c r="BQ17" s="241">
        <v>11</v>
      </c>
      <c r="BR17" s="242"/>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7"/>
    </row>
    <row r="18" spans="1:131" s="238" customFormat="1" ht="26.25" customHeight="1" x14ac:dyDescent="0.15">
      <c r="A18" s="241">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35"/>
      <c r="BA18" s="235"/>
      <c r="BB18" s="235"/>
      <c r="BC18" s="235"/>
      <c r="BD18" s="235"/>
      <c r="BE18" s="236"/>
      <c r="BF18" s="236"/>
      <c r="BG18" s="236"/>
      <c r="BH18" s="236"/>
      <c r="BI18" s="236"/>
      <c r="BJ18" s="236"/>
      <c r="BK18" s="236"/>
      <c r="BL18" s="236"/>
      <c r="BM18" s="236"/>
      <c r="BN18" s="236"/>
      <c r="BO18" s="236"/>
      <c r="BP18" s="236"/>
      <c r="BQ18" s="241">
        <v>12</v>
      </c>
      <c r="BR18" s="242"/>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7"/>
    </row>
    <row r="19" spans="1:131" s="238" customFormat="1" ht="26.25" customHeight="1" x14ac:dyDescent="0.15">
      <c r="A19" s="241">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35"/>
      <c r="BA19" s="235"/>
      <c r="BB19" s="235"/>
      <c r="BC19" s="235"/>
      <c r="BD19" s="235"/>
      <c r="BE19" s="236"/>
      <c r="BF19" s="236"/>
      <c r="BG19" s="236"/>
      <c r="BH19" s="236"/>
      <c r="BI19" s="236"/>
      <c r="BJ19" s="236"/>
      <c r="BK19" s="236"/>
      <c r="BL19" s="236"/>
      <c r="BM19" s="236"/>
      <c r="BN19" s="236"/>
      <c r="BO19" s="236"/>
      <c r="BP19" s="236"/>
      <c r="BQ19" s="241">
        <v>13</v>
      </c>
      <c r="BR19" s="242"/>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7"/>
    </row>
    <row r="20" spans="1:131" s="238" customFormat="1" ht="26.25" customHeight="1" x14ac:dyDescent="0.15">
      <c r="A20" s="241">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35"/>
      <c r="BA20" s="235"/>
      <c r="BB20" s="235"/>
      <c r="BC20" s="235"/>
      <c r="BD20" s="235"/>
      <c r="BE20" s="236"/>
      <c r="BF20" s="236"/>
      <c r="BG20" s="236"/>
      <c r="BH20" s="236"/>
      <c r="BI20" s="236"/>
      <c r="BJ20" s="236"/>
      <c r="BK20" s="236"/>
      <c r="BL20" s="236"/>
      <c r="BM20" s="236"/>
      <c r="BN20" s="236"/>
      <c r="BO20" s="236"/>
      <c r="BP20" s="236"/>
      <c r="BQ20" s="241">
        <v>14</v>
      </c>
      <c r="BR20" s="242"/>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7"/>
    </row>
    <row r="21" spans="1:131" s="238" customFormat="1" ht="26.25" customHeight="1" thickBot="1" x14ac:dyDescent="0.2">
      <c r="A21" s="241">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35"/>
      <c r="BA21" s="235"/>
      <c r="BB21" s="235"/>
      <c r="BC21" s="235"/>
      <c r="BD21" s="235"/>
      <c r="BE21" s="236"/>
      <c r="BF21" s="236"/>
      <c r="BG21" s="236"/>
      <c r="BH21" s="236"/>
      <c r="BI21" s="236"/>
      <c r="BJ21" s="236"/>
      <c r="BK21" s="236"/>
      <c r="BL21" s="236"/>
      <c r="BM21" s="236"/>
      <c r="BN21" s="236"/>
      <c r="BO21" s="236"/>
      <c r="BP21" s="236"/>
      <c r="BQ21" s="241">
        <v>15</v>
      </c>
      <c r="BR21" s="242"/>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7"/>
    </row>
    <row r="22" spans="1:131" s="238" customFormat="1" ht="26.25" customHeight="1" x14ac:dyDescent="0.15">
      <c r="A22" s="241">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395</v>
      </c>
      <c r="BA22" s="1056"/>
      <c r="BB22" s="1056"/>
      <c r="BC22" s="1056"/>
      <c r="BD22" s="1057"/>
      <c r="BE22" s="236"/>
      <c r="BF22" s="236"/>
      <c r="BG22" s="236"/>
      <c r="BH22" s="236"/>
      <c r="BI22" s="236"/>
      <c r="BJ22" s="236"/>
      <c r="BK22" s="236"/>
      <c r="BL22" s="236"/>
      <c r="BM22" s="236"/>
      <c r="BN22" s="236"/>
      <c r="BO22" s="236"/>
      <c r="BP22" s="236"/>
      <c r="BQ22" s="241">
        <v>16</v>
      </c>
      <c r="BR22" s="242"/>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7"/>
    </row>
    <row r="23" spans="1:131" s="238" customFormat="1" ht="26.25" customHeight="1" thickBot="1" x14ac:dyDescent="0.2">
      <c r="A23" s="243" t="s">
        <v>396</v>
      </c>
      <c r="B23" s="965" t="s">
        <v>397</v>
      </c>
      <c r="C23" s="966"/>
      <c r="D23" s="966"/>
      <c r="E23" s="966"/>
      <c r="F23" s="966"/>
      <c r="G23" s="966"/>
      <c r="H23" s="966"/>
      <c r="I23" s="966"/>
      <c r="J23" s="966"/>
      <c r="K23" s="966"/>
      <c r="L23" s="966"/>
      <c r="M23" s="966"/>
      <c r="N23" s="966"/>
      <c r="O23" s="966"/>
      <c r="P23" s="976"/>
      <c r="Q23" s="1095">
        <v>8708</v>
      </c>
      <c r="R23" s="1089"/>
      <c r="S23" s="1089"/>
      <c r="T23" s="1089"/>
      <c r="U23" s="1089"/>
      <c r="V23" s="1089">
        <v>8107</v>
      </c>
      <c r="W23" s="1089"/>
      <c r="X23" s="1089"/>
      <c r="Y23" s="1089"/>
      <c r="Z23" s="1089"/>
      <c r="AA23" s="1089">
        <v>601</v>
      </c>
      <c r="AB23" s="1089"/>
      <c r="AC23" s="1089"/>
      <c r="AD23" s="1089"/>
      <c r="AE23" s="1096"/>
      <c r="AF23" s="1097">
        <v>592</v>
      </c>
      <c r="AG23" s="1089"/>
      <c r="AH23" s="1089"/>
      <c r="AI23" s="1089"/>
      <c r="AJ23" s="1098"/>
      <c r="AK23" s="1099"/>
      <c r="AL23" s="1100"/>
      <c r="AM23" s="1100"/>
      <c r="AN23" s="1100"/>
      <c r="AO23" s="1100"/>
      <c r="AP23" s="1089">
        <v>5731</v>
      </c>
      <c r="AQ23" s="1089"/>
      <c r="AR23" s="1089"/>
      <c r="AS23" s="1089"/>
      <c r="AT23" s="1089"/>
      <c r="AU23" s="1090"/>
      <c r="AV23" s="1090"/>
      <c r="AW23" s="1090"/>
      <c r="AX23" s="1090"/>
      <c r="AY23" s="1091"/>
      <c r="AZ23" s="1092" t="s">
        <v>398</v>
      </c>
      <c r="BA23" s="1093"/>
      <c r="BB23" s="1093"/>
      <c r="BC23" s="1093"/>
      <c r="BD23" s="1094"/>
      <c r="BE23" s="236"/>
      <c r="BF23" s="236"/>
      <c r="BG23" s="236"/>
      <c r="BH23" s="236"/>
      <c r="BI23" s="236"/>
      <c r="BJ23" s="236"/>
      <c r="BK23" s="236"/>
      <c r="BL23" s="236"/>
      <c r="BM23" s="236"/>
      <c r="BN23" s="236"/>
      <c r="BO23" s="236"/>
      <c r="BP23" s="236"/>
      <c r="BQ23" s="241">
        <v>17</v>
      </c>
      <c r="BR23" s="242"/>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7"/>
    </row>
    <row r="24" spans="1:131" s="238" customFormat="1" ht="26.25" customHeight="1" x14ac:dyDescent="0.15">
      <c r="A24" s="1088" t="s">
        <v>399</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35"/>
      <c r="BA24" s="235"/>
      <c r="BB24" s="235"/>
      <c r="BC24" s="235"/>
      <c r="BD24" s="235"/>
      <c r="BE24" s="236"/>
      <c r="BF24" s="236"/>
      <c r="BG24" s="236"/>
      <c r="BH24" s="236"/>
      <c r="BI24" s="236"/>
      <c r="BJ24" s="236"/>
      <c r="BK24" s="236"/>
      <c r="BL24" s="236"/>
      <c r="BM24" s="236"/>
      <c r="BN24" s="236"/>
      <c r="BO24" s="236"/>
      <c r="BP24" s="236"/>
      <c r="BQ24" s="241">
        <v>18</v>
      </c>
      <c r="BR24" s="242"/>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7"/>
    </row>
    <row r="25" spans="1:131" ht="26.25" customHeight="1" thickBot="1" x14ac:dyDescent="0.2">
      <c r="A25" s="1087" t="s">
        <v>400</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35"/>
      <c r="BK25" s="235"/>
      <c r="BL25" s="235"/>
      <c r="BM25" s="235"/>
      <c r="BN25" s="235"/>
      <c r="BO25" s="244"/>
      <c r="BP25" s="244"/>
      <c r="BQ25" s="241">
        <v>19</v>
      </c>
      <c r="BR25" s="242"/>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33"/>
    </row>
    <row r="26" spans="1:131" ht="26.25" customHeight="1" x14ac:dyDescent="0.15">
      <c r="A26" s="1023" t="s">
        <v>377</v>
      </c>
      <c r="B26" s="1024"/>
      <c r="C26" s="1024"/>
      <c r="D26" s="1024"/>
      <c r="E26" s="1024"/>
      <c r="F26" s="1024"/>
      <c r="G26" s="1024"/>
      <c r="H26" s="1024"/>
      <c r="I26" s="1024"/>
      <c r="J26" s="1024"/>
      <c r="K26" s="1024"/>
      <c r="L26" s="1024"/>
      <c r="M26" s="1024"/>
      <c r="N26" s="1024"/>
      <c r="O26" s="1024"/>
      <c r="P26" s="1025"/>
      <c r="Q26" s="1029" t="s">
        <v>401</v>
      </c>
      <c r="R26" s="1030"/>
      <c r="S26" s="1030"/>
      <c r="T26" s="1030"/>
      <c r="U26" s="1031"/>
      <c r="V26" s="1029" t="s">
        <v>402</v>
      </c>
      <c r="W26" s="1030"/>
      <c r="X26" s="1030"/>
      <c r="Y26" s="1030"/>
      <c r="Z26" s="1031"/>
      <c r="AA26" s="1029" t="s">
        <v>403</v>
      </c>
      <c r="AB26" s="1030"/>
      <c r="AC26" s="1030"/>
      <c r="AD26" s="1030"/>
      <c r="AE26" s="1030"/>
      <c r="AF26" s="1083" t="s">
        <v>404</v>
      </c>
      <c r="AG26" s="1036"/>
      <c r="AH26" s="1036"/>
      <c r="AI26" s="1036"/>
      <c r="AJ26" s="1084"/>
      <c r="AK26" s="1030" t="s">
        <v>405</v>
      </c>
      <c r="AL26" s="1030"/>
      <c r="AM26" s="1030"/>
      <c r="AN26" s="1030"/>
      <c r="AO26" s="1031"/>
      <c r="AP26" s="1029" t="s">
        <v>406</v>
      </c>
      <c r="AQ26" s="1030"/>
      <c r="AR26" s="1030"/>
      <c r="AS26" s="1030"/>
      <c r="AT26" s="1031"/>
      <c r="AU26" s="1029" t="s">
        <v>407</v>
      </c>
      <c r="AV26" s="1030"/>
      <c r="AW26" s="1030"/>
      <c r="AX26" s="1030"/>
      <c r="AY26" s="1031"/>
      <c r="AZ26" s="1029" t="s">
        <v>408</v>
      </c>
      <c r="BA26" s="1030"/>
      <c r="BB26" s="1030"/>
      <c r="BC26" s="1030"/>
      <c r="BD26" s="1031"/>
      <c r="BE26" s="1029" t="s">
        <v>384</v>
      </c>
      <c r="BF26" s="1030"/>
      <c r="BG26" s="1030"/>
      <c r="BH26" s="1030"/>
      <c r="BI26" s="1043"/>
      <c r="BJ26" s="235"/>
      <c r="BK26" s="235"/>
      <c r="BL26" s="235"/>
      <c r="BM26" s="235"/>
      <c r="BN26" s="235"/>
      <c r="BO26" s="244"/>
      <c r="BP26" s="244"/>
      <c r="BQ26" s="241">
        <v>20</v>
      </c>
      <c r="BR26" s="242"/>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33"/>
    </row>
    <row r="27" spans="1:13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35"/>
      <c r="BK27" s="235"/>
      <c r="BL27" s="235"/>
      <c r="BM27" s="235"/>
      <c r="BN27" s="235"/>
      <c r="BO27" s="244"/>
      <c r="BP27" s="244"/>
      <c r="BQ27" s="241">
        <v>21</v>
      </c>
      <c r="BR27" s="242"/>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33"/>
    </row>
    <row r="28" spans="1:131" ht="26.25" customHeight="1" thickTop="1" x14ac:dyDescent="0.15">
      <c r="A28" s="245">
        <v>1</v>
      </c>
      <c r="B28" s="1075" t="s">
        <v>409</v>
      </c>
      <c r="C28" s="1076"/>
      <c r="D28" s="1076"/>
      <c r="E28" s="1076"/>
      <c r="F28" s="1076"/>
      <c r="G28" s="1076"/>
      <c r="H28" s="1076"/>
      <c r="I28" s="1076"/>
      <c r="J28" s="1076"/>
      <c r="K28" s="1076"/>
      <c r="L28" s="1076"/>
      <c r="M28" s="1076"/>
      <c r="N28" s="1076"/>
      <c r="O28" s="1076"/>
      <c r="P28" s="1077"/>
      <c r="Q28" s="1078">
        <v>1637</v>
      </c>
      <c r="R28" s="1079"/>
      <c r="S28" s="1079"/>
      <c r="T28" s="1079"/>
      <c r="U28" s="1079"/>
      <c r="V28" s="1079">
        <v>1560</v>
      </c>
      <c r="W28" s="1079"/>
      <c r="X28" s="1079"/>
      <c r="Y28" s="1079"/>
      <c r="Z28" s="1079"/>
      <c r="AA28" s="1079">
        <v>77</v>
      </c>
      <c r="AB28" s="1079"/>
      <c r="AC28" s="1079"/>
      <c r="AD28" s="1079"/>
      <c r="AE28" s="1080"/>
      <c r="AF28" s="1081">
        <v>77</v>
      </c>
      <c r="AG28" s="1079"/>
      <c r="AH28" s="1079"/>
      <c r="AI28" s="1079"/>
      <c r="AJ28" s="1082"/>
      <c r="AK28" s="1070">
        <v>123</v>
      </c>
      <c r="AL28" s="1071"/>
      <c r="AM28" s="1071"/>
      <c r="AN28" s="1071"/>
      <c r="AO28" s="1071"/>
      <c r="AP28" s="1071" t="s">
        <v>577</v>
      </c>
      <c r="AQ28" s="1071"/>
      <c r="AR28" s="1071"/>
      <c r="AS28" s="1071"/>
      <c r="AT28" s="1071"/>
      <c r="AU28" s="1071" t="s">
        <v>577</v>
      </c>
      <c r="AV28" s="1071"/>
      <c r="AW28" s="1071"/>
      <c r="AX28" s="1071"/>
      <c r="AY28" s="1071"/>
      <c r="AZ28" s="1072" t="s">
        <v>586</v>
      </c>
      <c r="BA28" s="1072"/>
      <c r="BB28" s="1072"/>
      <c r="BC28" s="1072"/>
      <c r="BD28" s="1072"/>
      <c r="BE28" s="1073"/>
      <c r="BF28" s="1073"/>
      <c r="BG28" s="1073"/>
      <c r="BH28" s="1073"/>
      <c r="BI28" s="1074"/>
      <c r="BJ28" s="235"/>
      <c r="BK28" s="235"/>
      <c r="BL28" s="235"/>
      <c r="BM28" s="235"/>
      <c r="BN28" s="235"/>
      <c r="BO28" s="244"/>
      <c r="BP28" s="244"/>
      <c r="BQ28" s="241">
        <v>22</v>
      </c>
      <c r="BR28" s="242"/>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33"/>
    </row>
    <row r="29" spans="1:131" ht="26.25" customHeight="1" x14ac:dyDescent="0.15">
      <c r="A29" s="245">
        <v>2</v>
      </c>
      <c r="B29" s="1058" t="s">
        <v>410</v>
      </c>
      <c r="C29" s="1059"/>
      <c r="D29" s="1059"/>
      <c r="E29" s="1059"/>
      <c r="F29" s="1059"/>
      <c r="G29" s="1059"/>
      <c r="H29" s="1059"/>
      <c r="I29" s="1059"/>
      <c r="J29" s="1059"/>
      <c r="K29" s="1059"/>
      <c r="L29" s="1059"/>
      <c r="M29" s="1059"/>
      <c r="N29" s="1059"/>
      <c r="O29" s="1059"/>
      <c r="P29" s="1060"/>
      <c r="Q29" s="1066">
        <v>1145</v>
      </c>
      <c r="R29" s="1067"/>
      <c r="S29" s="1067"/>
      <c r="T29" s="1067"/>
      <c r="U29" s="1067"/>
      <c r="V29" s="1067">
        <v>1105</v>
      </c>
      <c r="W29" s="1067"/>
      <c r="X29" s="1067"/>
      <c r="Y29" s="1067"/>
      <c r="Z29" s="1067"/>
      <c r="AA29" s="1067">
        <v>40</v>
      </c>
      <c r="AB29" s="1067"/>
      <c r="AC29" s="1067"/>
      <c r="AD29" s="1067"/>
      <c r="AE29" s="1068"/>
      <c r="AF29" s="1063">
        <v>40</v>
      </c>
      <c r="AG29" s="1064"/>
      <c r="AH29" s="1064"/>
      <c r="AI29" s="1064"/>
      <c r="AJ29" s="1065"/>
      <c r="AK29" s="1008">
        <v>152</v>
      </c>
      <c r="AL29" s="999"/>
      <c r="AM29" s="999"/>
      <c r="AN29" s="999"/>
      <c r="AO29" s="999"/>
      <c r="AP29" s="999" t="s">
        <v>577</v>
      </c>
      <c r="AQ29" s="999"/>
      <c r="AR29" s="999"/>
      <c r="AS29" s="999"/>
      <c r="AT29" s="999"/>
      <c r="AU29" s="999" t="s">
        <v>577</v>
      </c>
      <c r="AV29" s="999"/>
      <c r="AW29" s="999"/>
      <c r="AX29" s="999"/>
      <c r="AY29" s="999"/>
      <c r="AZ29" s="1069" t="s">
        <v>586</v>
      </c>
      <c r="BA29" s="1069"/>
      <c r="BB29" s="1069"/>
      <c r="BC29" s="1069"/>
      <c r="BD29" s="1069"/>
      <c r="BE29" s="1000"/>
      <c r="BF29" s="1000"/>
      <c r="BG29" s="1000"/>
      <c r="BH29" s="1000"/>
      <c r="BI29" s="1001"/>
      <c r="BJ29" s="235"/>
      <c r="BK29" s="235"/>
      <c r="BL29" s="235"/>
      <c r="BM29" s="235"/>
      <c r="BN29" s="235"/>
      <c r="BO29" s="244"/>
      <c r="BP29" s="244"/>
      <c r="BQ29" s="241">
        <v>23</v>
      </c>
      <c r="BR29" s="242"/>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33"/>
    </row>
    <row r="30" spans="1:131" ht="26.25" customHeight="1" x14ac:dyDescent="0.15">
      <c r="A30" s="245">
        <v>3</v>
      </c>
      <c r="B30" s="1058" t="s">
        <v>411</v>
      </c>
      <c r="C30" s="1059"/>
      <c r="D30" s="1059"/>
      <c r="E30" s="1059"/>
      <c r="F30" s="1059"/>
      <c r="G30" s="1059"/>
      <c r="H30" s="1059"/>
      <c r="I30" s="1059"/>
      <c r="J30" s="1059"/>
      <c r="K30" s="1059"/>
      <c r="L30" s="1059"/>
      <c r="M30" s="1059"/>
      <c r="N30" s="1059"/>
      <c r="O30" s="1059"/>
      <c r="P30" s="1060"/>
      <c r="Q30" s="1066">
        <v>205</v>
      </c>
      <c r="R30" s="1067"/>
      <c r="S30" s="1067"/>
      <c r="T30" s="1067"/>
      <c r="U30" s="1067"/>
      <c r="V30" s="1067">
        <v>200</v>
      </c>
      <c r="W30" s="1067"/>
      <c r="X30" s="1067"/>
      <c r="Y30" s="1067"/>
      <c r="Z30" s="1067"/>
      <c r="AA30" s="1067">
        <v>5</v>
      </c>
      <c r="AB30" s="1067"/>
      <c r="AC30" s="1067"/>
      <c r="AD30" s="1067"/>
      <c r="AE30" s="1068"/>
      <c r="AF30" s="1063">
        <v>5</v>
      </c>
      <c r="AG30" s="1064"/>
      <c r="AH30" s="1064"/>
      <c r="AI30" s="1064"/>
      <c r="AJ30" s="1065"/>
      <c r="AK30" s="1008">
        <v>50</v>
      </c>
      <c r="AL30" s="999"/>
      <c r="AM30" s="999"/>
      <c r="AN30" s="999"/>
      <c r="AO30" s="999"/>
      <c r="AP30" s="999" t="s">
        <v>577</v>
      </c>
      <c r="AQ30" s="999"/>
      <c r="AR30" s="999"/>
      <c r="AS30" s="999"/>
      <c r="AT30" s="999"/>
      <c r="AU30" s="999" t="s">
        <v>577</v>
      </c>
      <c r="AV30" s="999"/>
      <c r="AW30" s="999"/>
      <c r="AX30" s="999"/>
      <c r="AY30" s="999"/>
      <c r="AZ30" s="1069" t="s">
        <v>586</v>
      </c>
      <c r="BA30" s="1069"/>
      <c r="BB30" s="1069"/>
      <c r="BC30" s="1069"/>
      <c r="BD30" s="1069"/>
      <c r="BE30" s="1000"/>
      <c r="BF30" s="1000"/>
      <c r="BG30" s="1000"/>
      <c r="BH30" s="1000"/>
      <c r="BI30" s="1001"/>
      <c r="BJ30" s="235"/>
      <c r="BK30" s="235"/>
      <c r="BL30" s="235"/>
      <c r="BM30" s="235"/>
      <c r="BN30" s="235"/>
      <c r="BO30" s="244"/>
      <c r="BP30" s="244"/>
      <c r="BQ30" s="241">
        <v>24</v>
      </c>
      <c r="BR30" s="242"/>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33"/>
    </row>
    <row r="31" spans="1:131" ht="26.25" customHeight="1" x14ac:dyDescent="0.15">
      <c r="A31" s="245">
        <v>4</v>
      </c>
      <c r="B31" s="1058" t="s">
        <v>412</v>
      </c>
      <c r="C31" s="1059"/>
      <c r="D31" s="1059"/>
      <c r="E31" s="1059"/>
      <c r="F31" s="1059"/>
      <c r="G31" s="1059"/>
      <c r="H31" s="1059"/>
      <c r="I31" s="1059"/>
      <c r="J31" s="1059"/>
      <c r="K31" s="1059"/>
      <c r="L31" s="1059"/>
      <c r="M31" s="1059"/>
      <c r="N31" s="1059"/>
      <c r="O31" s="1059"/>
      <c r="P31" s="1060"/>
      <c r="Q31" s="1066">
        <v>587</v>
      </c>
      <c r="R31" s="1067"/>
      <c r="S31" s="1067"/>
      <c r="T31" s="1067"/>
      <c r="U31" s="1067"/>
      <c r="V31" s="1067">
        <v>568</v>
      </c>
      <c r="W31" s="1067"/>
      <c r="X31" s="1067"/>
      <c r="Y31" s="1067"/>
      <c r="Z31" s="1067"/>
      <c r="AA31" s="1067">
        <v>18</v>
      </c>
      <c r="AB31" s="1067"/>
      <c r="AC31" s="1067"/>
      <c r="AD31" s="1067"/>
      <c r="AE31" s="1068"/>
      <c r="AF31" s="1063">
        <v>18</v>
      </c>
      <c r="AG31" s="1064"/>
      <c r="AH31" s="1064"/>
      <c r="AI31" s="1064"/>
      <c r="AJ31" s="1065"/>
      <c r="AK31" s="1008">
        <v>108</v>
      </c>
      <c r="AL31" s="999"/>
      <c r="AM31" s="999"/>
      <c r="AN31" s="999"/>
      <c r="AO31" s="999"/>
      <c r="AP31" s="999">
        <v>2505</v>
      </c>
      <c r="AQ31" s="999"/>
      <c r="AR31" s="999"/>
      <c r="AS31" s="999"/>
      <c r="AT31" s="999"/>
      <c r="AU31" s="999">
        <v>1102</v>
      </c>
      <c r="AV31" s="999"/>
      <c r="AW31" s="999"/>
      <c r="AX31" s="999"/>
      <c r="AY31" s="999"/>
      <c r="AZ31" s="1069" t="s">
        <v>586</v>
      </c>
      <c r="BA31" s="1069"/>
      <c r="BB31" s="1069"/>
      <c r="BC31" s="1069"/>
      <c r="BD31" s="1069"/>
      <c r="BE31" s="1000" t="s">
        <v>413</v>
      </c>
      <c r="BF31" s="1000"/>
      <c r="BG31" s="1000"/>
      <c r="BH31" s="1000"/>
      <c r="BI31" s="1001"/>
      <c r="BJ31" s="235"/>
      <c r="BK31" s="235"/>
      <c r="BL31" s="235"/>
      <c r="BM31" s="235"/>
      <c r="BN31" s="235"/>
      <c r="BO31" s="244"/>
      <c r="BP31" s="244"/>
      <c r="BQ31" s="241">
        <v>25</v>
      </c>
      <c r="BR31" s="242"/>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33"/>
    </row>
    <row r="32" spans="1:131" ht="26.25" customHeight="1" x14ac:dyDescent="0.15">
      <c r="A32" s="245">
        <v>5</v>
      </c>
      <c r="B32" s="1058"/>
      <c r="C32" s="1059"/>
      <c r="D32" s="1059"/>
      <c r="E32" s="1059"/>
      <c r="F32" s="1059"/>
      <c r="G32" s="1059"/>
      <c r="H32" s="1059"/>
      <c r="I32" s="1059"/>
      <c r="J32" s="1059"/>
      <c r="K32" s="1059"/>
      <c r="L32" s="1059"/>
      <c r="M32" s="1059"/>
      <c r="N32" s="1059"/>
      <c r="O32" s="1059"/>
      <c r="P32" s="1060"/>
      <c r="Q32" s="1066"/>
      <c r="R32" s="1067"/>
      <c r="S32" s="1067"/>
      <c r="T32" s="1067"/>
      <c r="U32" s="1067"/>
      <c r="V32" s="1067"/>
      <c r="W32" s="1067"/>
      <c r="X32" s="1067"/>
      <c r="Y32" s="1067"/>
      <c r="Z32" s="1067"/>
      <c r="AA32" s="1067"/>
      <c r="AB32" s="1067"/>
      <c r="AC32" s="1067"/>
      <c r="AD32" s="1067"/>
      <c r="AE32" s="1068"/>
      <c r="AF32" s="1063"/>
      <c r="AG32" s="1064"/>
      <c r="AH32" s="1064"/>
      <c r="AI32" s="1064"/>
      <c r="AJ32" s="1065"/>
      <c r="AK32" s="1008"/>
      <c r="AL32" s="999"/>
      <c r="AM32" s="999"/>
      <c r="AN32" s="999"/>
      <c r="AO32" s="999"/>
      <c r="AP32" s="999"/>
      <c r="AQ32" s="999"/>
      <c r="AR32" s="999"/>
      <c r="AS32" s="999"/>
      <c r="AT32" s="999"/>
      <c r="AU32" s="999"/>
      <c r="AV32" s="999"/>
      <c r="AW32" s="999"/>
      <c r="AX32" s="999"/>
      <c r="AY32" s="999"/>
      <c r="AZ32" s="1069"/>
      <c r="BA32" s="1069"/>
      <c r="BB32" s="1069"/>
      <c r="BC32" s="1069"/>
      <c r="BD32" s="1069"/>
      <c r="BE32" s="1000"/>
      <c r="BF32" s="1000"/>
      <c r="BG32" s="1000"/>
      <c r="BH32" s="1000"/>
      <c r="BI32" s="1001"/>
      <c r="BJ32" s="235"/>
      <c r="BK32" s="235"/>
      <c r="BL32" s="235"/>
      <c r="BM32" s="235"/>
      <c r="BN32" s="235"/>
      <c r="BO32" s="244"/>
      <c r="BP32" s="244"/>
      <c r="BQ32" s="241">
        <v>26</v>
      </c>
      <c r="BR32" s="242"/>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33"/>
    </row>
    <row r="33" spans="1:131" ht="26.25" customHeight="1" x14ac:dyDescent="0.15">
      <c r="A33" s="245">
        <v>6</v>
      </c>
      <c r="B33" s="1058"/>
      <c r="C33" s="1059"/>
      <c r="D33" s="1059"/>
      <c r="E33" s="1059"/>
      <c r="F33" s="1059"/>
      <c r="G33" s="1059"/>
      <c r="H33" s="1059"/>
      <c r="I33" s="1059"/>
      <c r="J33" s="1059"/>
      <c r="K33" s="1059"/>
      <c r="L33" s="1059"/>
      <c r="M33" s="1059"/>
      <c r="N33" s="1059"/>
      <c r="O33" s="1059"/>
      <c r="P33" s="1060"/>
      <c r="Q33" s="1066"/>
      <c r="R33" s="1067"/>
      <c r="S33" s="1067"/>
      <c r="T33" s="1067"/>
      <c r="U33" s="1067"/>
      <c r="V33" s="1067"/>
      <c r="W33" s="1067"/>
      <c r="X33" s="1067"/>
      <c r="Y33" s="1067"/>
      <c r="Z33" s="1067"/>
      <c r="AA33" s="1067"/>
      <c r="AB33" s="1067"/>
      <c r="AC33" s="1067"/>
      <c r="AD33" s="1067"/>
      <c r="AE33" s="1068"/>
      <c r="AF33" s="1063"/>
      <c r="AG33" s="1064"/>
      <c r="AH33" s="1064"/>
      <c r="AI33" s="1064"/>
      <c r="AJ33" s="1065"/>
      <c r="AK33" s="1008"/>
      <c r="AL33" s="999"/>
      <c r="AM33" s="999"/>
      <c r="AN33" s="999"/>
      <c r="AO33" s="999"/>
      <c r="AP33" s="999"/>
      <c r="AQ33" s="999"/>
      <c r="AR33" s="999"/>
      <c r="AS33" s="999"/>
      <c r="AT33" s="999"/>
      <c r="AU33" s="999"/>
      <c r="AV33" s="999"/>
      <c r="AW33" s="999"/>
      <c r="AX33" s="999"/>
      <c r="AY33" s="999"/>
      <c r="AZ33" s="1069"/>
      <c r="BA33" s="1069"/>
      <c r="BB33" s="1069"/>
      <c r="BC33" s="1069"/>
      <c r="BD33" s="1069"/>
      <c r="BE33" s="1000"/>
      <c r="BF33" s="1000"/>
      <c r="BG33" s="1000"/>
      <c r="BH33" s="1000"/>
      <c r="BI33" s="1001"/>
      <c r="BJ33" s="235"/>
      <c r="BK33" s="235"/>
      <c r="BL33" s="235"/>
      <c r="BM33" s="235"/>
      <c r="BN33" s="235"/>
      <c r="BO33" s="244"/>
      <c r="BP33" s="244"/>
      <c r="BQ33" s="241">
        <v>27</v>
      </c>
      <c r="BR33" s="242"/>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33"/>
    </row>
    <row r="34" spans="1:131" ht="26.25" customHeight="1" x14ac:dyDescent="0.15">
      <c r="A34" s="245">
        <v>7</v>
      </c>
      <c r="B34" s="1058"/>
      <c r="C34" s="1059"/>
      <c r="D34" s="1059"/>
      <c r="E34" s="1059"/>
      <c r="F34" s="1059"/>
      <c r="G34" s="1059"/>
      <c r="H34" s="1059"/>
      <c r="I34" s="1059"/>
      <c r="J34" s="1059"/>
      <c r="K34" s="1059"/>
      <c r="L34" s="1059"/>
      <c r="M34" s="1059"/>
      <c r="N34" s="1059"/>
      <c r="O34" s="1059"/>
      <c r="P34" s="1060"/>
      <c r="Q34" s="1066"/>
      <c r="R34" s="1067"/>
      <c r="S34" s="1067"/>
      <c r="T34" s="1067"/>
      <c r="U34" s="1067"/>
      <c r="V34" s="1067"/>
      <c r="W34" s="1067"/>
      <c r="X34" s="1067"/>
      <c r="Y34" s="1067"/>
      <c r="Z34" s="1067"/>
      <c r="AA34" s="1067"/>
      <c r="AB34" s="1067"/>
      <c r="AC34" s="1067"/>
      <c r="AD34" s="1067"/>
      <c r="AE34" s="1068"/>
      <c r="AF34" s="1063"/>
      <c r="AG34" s="1064"/>
      <c r="AH34" s="1064"/>
      <c r="AI34" s="1064"/>
      <c r="AJ34" s="1065"/>
      <c r="AK34" s="1008"/>
      <c r="AL34" s="999"/>
      <c r="AM34" s="999"/>
      <c r="AN34" s="999"/>
      <c r="AO34" s="999"/>
      <c r="AP34" s="999"/>
      <c r="AQ34" s="999"/>
      <c r="AR34" s="999"/>
      <c r="AS34" s="999"/>
      <c r="AT34" s="999"/>
      <c r="AU34" s="999"/>
      <c r="AV34" s="999"/>
      <c r="AW34" s="999"/>
      <c r="AX34" s="999"/>
      <c r="AY34" s="999"/>
      <c r="AZ34" s="1069"/>
      <c r="BA34" s="1069"/>
      <c r="BB34" s="1069"/>
      <c r="BC34" s="1069"/>
      <c r="BD34" s="1069"/>
      <c r="BE34" s="1000"/>
      <c r="BF34" s="1000"/>
      <c r="BG34" s="1000"/>
      <c r="BH34" s="1000"/>
      <c r="BI34" s="1001"/>
      <c r="BJ34" s="235"/>
      <c r="BK34" s="235"/>
      <c r="BL34" s="235"/>
      <c r="BM34" s="235"/>
      <c r="BN34" s="235"/>
      <c r="BO34" s="244"/>
      <c r="BP34" s="244"/>
      <c r="BQ34" s="241">
        <v>28</v>
      </c>
      <c r="BR34" s="242"/>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33"/>
    </row>
    <row r="35" spans="1:131" ht="26.25" customHeight="1" x14ac:dyDescent="0.15">
      <c r="A35" s="245">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35"/>
      <c r="BK35" s="235"/>
      <c r="BL35" s="235"/>
      <c r="BM35" s="235"/>
      <c r="BN35" s="235"/>
      <c r="BO35" s="244"/>
      <c r="BP35" s="244"/>
      <c r="BQ35" s="241">
        <v>29</v>
      </c>
      <c r="BR35" s="242"/>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33"/>
    </row>
    <row r="36" spans="1:131" ht="26.25" customHeight="1" x14ac:dyDescent="0.15">
      <c r="A36" s="245">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35"/>
      <c r="BK36" s="235"/>
      <c r="BL36" s="235"/>
      <c r="BM36" s="235"/>
      <c r="BN36" s="235"/>
      <c r="BO36" s="244"/>
      <c r="BP36" s="244"/>
      <c r="BQ36" s="241">
        <v>30</v>
      </c>
      <c r="BR36" s="242"/>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33"/>
    </row>
    <row r="37" spans="1:131" ht="26.25" customHeight="1" x14ac:dyDescent="0.15">
      <c r="A37" s="245">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35"/>
      <c r="BK37" s="235"/>
      <c r="BL37" s="235"/>
      <c r="BM37" s="235"/>
      <c r="BN37" s="235"/>
      <c r="BO37" s="244"/>
      <c r="BP37" s="244"/>
      <c r="BQ37" s="241">
        <v>31</v>
      </c>
      <c r="BR37" s="242"/>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33"/>
    </row>
    <row r="38" spans="1:131" ht="26.25" customHeight="1" x14ac:dyDescent="0.15">
      <c r="A38" s="245">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35"/>
      <c r="BK38" s="235"/>
      <c r="BL38" s="235"/>
      <c r="BM38" s="235"/>
      <c r="BN38" s="235"/>
      <c r="BO38" s="244"/>
      <c r="BP38" s="244"/>
      <c r="BQ38" s="241">
        <v>32</v>
      </c>
      <c r="BR38" s="242"/>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33"/>
    </row>
    <row r="39" spans="1:131" ht="26.25" customHeight="1" x14ac:dyDescent="0.15">
      <c r="A39" s="245">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35"/>
      <c r="BK39" s="235"/>
      <c r="BL39" s="235"/>
      <c r="BM39" s="235"/>
      <c r="BN39" s="235"/>
      <c r="BO39" s="244"/>
      <c r="BP39" s="244"/>
      <c r="BQ39" s="241">
        <v>33</v>
      </c>
      <c r="BR39" s="242"/>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33"/>
    </row>
    <row r="40" spans="1:131" ht="26.25" customHeight="1" x14ac:dyDescent="0.15">
      <c r="A40" s="241">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35"/>
      <c r="BK40" s="235"/>
      <c r="BL40" s="235"/>
      <c r="BM40" s="235"/>
      <c r="BN40" s="235"/>
      <c r="BO40" s="244"/>
      <c r="BP40" s="244"/>
      <c r="BQ40" s="241">
        <v>34</v>
      </c>
      <c r="BR40" s="242"/>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33"/>
    </row>
    <row r="41" spans="1:131" ht="26.25" customHeight="1" x14ac:dyDescent="0.15">
      <c r="A41" s="241">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35"/>
      <c r="BK41" s="235"/>
      <c r="BL41" s="235"/>
      <c r="BM41" s="235"/>
      <c r="BN41" s="235"/>
      <c r="BO41" s="244"/>
      <c r="BP41" s="244"/>
      <c r="BQ41" s="241">
        <v>35</v>
      </c>
      <c r="BR41" s="242"/>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33"/>
    </row>
    <row r="42" spans="1:131" ht="26.25" customHeight="1" x14ac:dyDescent="0.15">
      <c r="A42" s="241">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35"/>
      <c r="BK42" s="235"/>
      <c r="BL42" s="235"/>
      <c r="BM42" s="235"/>
      <c r="BN42" s="235"/>
      <c r="BO42" s="244"/>
      <c r="BP42" s="244"/>
      <c r="BQ42" s="241">
        <v>36</v>
      </c>
      <c r="BR42" s="242"/>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33"/>
    </row>
    <row r="43" spans="1:131" ht="26.25" customHeight="1" x14ac:dyDescent="0.15">
      <c r="A43" s="241">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35"/>
      <c r="BK43" s="235"/>
      <c r="BL43" s="235"/>
      <c r="BM43" s="235"/>
      <c r="BN43" s="235"/>
      <c r="BO43" s="244"/>
      <c r="BP43" s="244"/>
      <c r="BQ43" s="241">
        <v>37</v>
      </c>
      <c r="BR43" s="242"/>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33"/>
    </row>
    <row r="44" spans="1:131" ht="26.25" customHeight="1" x14ac:dyDescent="0.15">
      <c r="A44" s="241">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35"/>
      <c r="BK44" s="235"/>
      <c r="BL44" s="235"/>
      <c r="BM44" s="235"/>
      <c r="BN44" s="235"/>
      <c r="BO44" s="244"/>
      <c r="BP44" s="244"/>
      <c r="BQ44" s="241">
        <v>38</v>
      </c>
      <c r="BR44" s="242"/>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33"/>
    </row>
    <row r="45" spans="1:131" ht="26.25" customHeight="1" x14ac:dyDescent="0.15">
      <c r="A45" s="241">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35"/>
      <c r="BK45" s="235"/>
      <c r="BL45" s="235"/>
      <c r="BM45" s="235"/>
      <c r="BN45" s="235"/>
      <c r="BO45" s="244"/>
      <c r="BP45" s="244"/>
      <c r="BQ45" s="241">
        <v>39</v>
      </c>
      <c r="BR45" s="242"/>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33"/>
    </row>
    <row r="46" spans="1:131" ht="26.25" customHeight="1" x14ac:dyDescent="0.15">
      <c r="A46" s="241">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35"/>
      <c r="BK46" s="235"/>
      <c r="BL46" s="235"/>
      <c r="BM46" s="235"/>
      <c r="BN46" s="235"/>
      <c r="BO46" s="244"/>
      <c r="BP46" s="244"/>
      <c r="BQ46" s="241">
        <v>40</v>
      </c>
      <c r="BR46" s="242"/>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33"/>
    </row>
    <row r="47" spans="1:131" ht="26.25" customHeight="1" x14ac:dyDescent="0.15">
      <c r="A47" s="241">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35"/>
      <c r="BK47" s="235"/>
      <c r="BL47" s="235"/>
      <c r="BM47" s="235"/>
      <c r="BN47" s="235"/>
      <c r="BO47" s="244"/>
      <c r="BP47" s="244"/>
      <c r="BQ47" s="241">
        <v>41</v>
      </c>
      <c r="BR47" s="242"/>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33"/>
    </row>
    <row r="48" spans="1:131" ht="26.25" customHeight="1" x14ac:dyDescent="0.15">
      <c r="A48" s="241">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35"/>
      <c r="BK48" s="235"/>
      <c r="BL48" s="235"/>
      <c r="BM48" s="235"/>
      <c r="BN48" s="235"/>
      <c r="BO48" s="244"/>
      <c r="BP48" s="244"/>
      <c r="BQ48" s="241">
        <v>42</v>
      </c>
      <c r="BR48" s="242"/>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33"/>
    </row>
    <row r="49" spans="1:131" ht="26.25" customHeight="1" x14ac:dyDescent="0.15">
      <c r="A49" s="241">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35"/>
      <c r="BK49" s="235"/>
      <c r="BL49" s="235"/>
      <c r="BM49" s="235"/>
      <c r="BN49" s="235"/>
      <c r="BO49" s="244"/>
      <c r="BP49" s="244"/>
      <c r="BQ49" s="241">
        <v>43</v>
      </c>
      <c r="BR49" s="242"/>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33"/>
    </row>
    <row r="50" spans="1:131" ht="26.25" customHeight="1" x14ac:dyDescent="0.15">
      <c r="A50" s="241">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35"/>
      <c r="BK50" s="235"/>
      <c r="BL50" s="235"/>
      <c r="BM50" s="235"/>
      <c r="BN50" s="235"/>
      <c r="BO50" s="244"/>
      <c r="BP50" s="244"/>
      <c r="BQ50" s="241">
        <v>44</v>
      </c>
      <c r="BR50" s="242"/>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33"/>
    </row>
    <row r="51" spans="1:131" ht="26.25" customHeight="1" x14ac:dyDescent="0.15">
      <c r="A51" s="241">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35"/>
      <c r="BK51" s="235"/>
      <c r="BL51" s="235"/>
      <c r="BM51" s="235"/>
      <c r="BN51" s="235"/>
      <c r="BO51" s="244"/>
      <c r="BP51" s="244"/>
      <c r="BQ51" s="241">
        <v>45</v>
      </c>
      <c r="BR51" s="242"/>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33"/>
    </row>
    <row r="52" spans="1:131" ht="26.25" customHeight="1" x14ac:dyDescent="0.15">
      <c r="A52" s="241">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35"/>
      <c r="BK52" s="235"/>
      <c r="BL52" s="235"/>
      <c r="BM52" s="235"/>
      <c r="BN52" s="235"/>
      <c r="BO52" s="244"/>
      <c r="BP52" s="244"/>
      <c r="BQ52" s="241">
        <v>46</v>
      </c>
      <c r="BR52" s="242"/>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33"/>
    </row>
    <row r="53" spans="1:131" ht="26.25" customHeight="1" x14ac:dyDescent="0.15">
      <c r="A53" s="241">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35"/>
      <c r="BK53" s="235"/>
      <c r="BL53" s="235"/>
      <c r="BM53" s="235"/>
      <c r="BN53" s="235"/>
      <c r="BO53" s="244"/>
      <c r="BP53" s="244"/>
      <c r="BQ53" s="241">
        <v>47</v>
      </c>
      <c r="BR53" s="242"/>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33"/>
    </row>
    <row r="54" spans="1:131" ht="26.25" customHeight="1" x14ac:dyDescent="0.15">
      <c r="A54" s="241">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35"/>
      <c r="BK54" s="235"/>
      <c r="BL54" s="235"/>
      <c r="BM54" s="235"/>
      <c r="BN54" s="235"/>
      <c r="BO54" s="244"/>
      <c r="BP54" s="244"/>
      <c r="BQ54" s="241">
        <v>48</v>
      </c>
      <c r="BR54" s="242"/>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33"/>
    </row>
    <row r="55" spans="1:131" ht="26.25" customHeight="1" x14ac:dyDescent="0.15">
      <c r="A55" s="241">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35"/>
      <c r="BK55" s="235"/>
      <c r="BL55" s="235"/>
      <c r="BM55" s="235"/>
      <c r="BN55" s="235"/>
      <c r="BO55" s="244"/>
      <c r="BP55" s="244"/>
      <c r="BQ55" s="241">
        <v>49</v>
      </c>
      <c r="BR55" s="242"/>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33"/>
    </row>
    <row r="56" spans="1:131" ht="26.25" customHeight="1" x14ac:dyDescent="0.15">
      <c r="A56" s="241">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35"/>
      <c r="BK56" s="235"/>
      <c r="BL56" s="235"/>
      <c r="BM56" s="235"/>
      <c r="BN56" s="235"/>
      <c r="BO56" s="244"/>
      <c r="BP56" s="244"/>
      <c r="BQ56" s="241">
        <v>50</v>
      </c>
      <c r="BR56" s="242"/>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33"/>
    </row>
    <row r="57" spans="1:131" ht="26.25" customHeight="1" x14ac:dyDescent="0.15">
      <c r="A57" s="241">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35"/>
      <c r="BK57" s="235"/>
      <c r="BL57" s="235"/>
      <c r="BM57" s="235"/>
      <c r="BN57" s="235"/>
      <c r="BO57" s="244"/>
      <c r="BP57" s="244"/>
      <c r="BQ57" s="241">
        <v>51</v>
      </c>
      <c r="BR57" s="242"/>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33"/>
    </row>
    <row r="58" spans="1:131" ht="26.25" customHeight="1" x14ac:dyDescent="0.15">
      <c r="A58" s="241">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35"/>
      <c r="BK58" s="235"/>
      <c r="BL58" s="235"/>
      <c r="BM58" s="235"/>
      <c r="BN58" s="235"/>
      <c r="BO58" s="244"/>
      <c r="BP58" s="244"/>
      <c r="BQ58" s="241">
        <v>52</v>
      </c>
      <c r="BR58" s="242"/>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33"/>
    </row>
    <row r="59" spans="1:131" ht="26.25" customHeight="1" x14ac:dyDescent="0.15">
      <c r="A59" s="241">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35"/>
      <c r="BK59" s="235"/>
      <c r="BL59" s="235"/>
      <c r="BM59" s="235"/>
      <c r="BN59" s="235"/>
      <c r="BO59" s="244"/>
      <c r="BP59" s="244"/>
      <c r="BQ59" s="241">
        <v>53</v>
      </c>
      <c r="BR59" s="242"/>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33"/>
    </row>
    <row r="60" spans="1:131" ht="26.25" customHeight="1" x14ac:dyDescent="0.15">
      <c r="A60" s="241">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35"/>
      <c r="BK60" s="235"/>
      <c r="BL60" s="235"/>
      <c r="BM60" s="235"/>
      <c r="BN60" s="235"/>
      <c r="BO60" s="244"/>
      <c r="BP60" s="244"/>
      <c r="BQ60" s="241">
        <v>54</v>
      </c>
      <c r="BR60" s="242"/>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33"/>
    </row>
    <row r="61" spans="1:131" ht="26.25" customHeight="1" thickBot="1" x14ac:dyDescent="0.2">
      <c r="A61" s="241">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35"/>
      <c r="BK61" s="235"/>
      <c r="BL61" s="235"/>
      <c r="BM61" s="235"/>
      <c r="BN61" s="235"/>
      <c r="BO61" s="244"/>
      <c r="BP61" s="244"/>
      <c r="BQ61" s="241">
        <v>55</v>
      </c>
      <c r="BR61" s="242"/>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33"/>
    </row>
    <row r="62" spans="1:131" ht="26.25" customHeight="1" x14ac:dyDescent="0.15">
      <c r="A62" s="241">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414</v>
      </c>
      <c r="BK62" s="1056"/>
      <c r="BL62" s="1056"/>
      <c r="BM62" s="1056"/>
      <c r="BN62" s="1057"/>
      <c r="BO62" s="244"/>
      <c r="BP62" s="244"/>
      <c r="BQ62" s="241">
        <v>56</v>
      </c>
      <c r="BR62" s="242"/>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33"/>
    </row>
    <row r="63" spans="1:131" ht="26.25" customHeight="1" thickBot="1" x14ac:dyDescent="0.2">
      <c r="A63" s="243" t="s">
        <v>396</v>
      </c>
      <c r="B63" s="965" t="s">
        <v>415</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140</v>
      </c>
      <c r="AG63" s="987"/>
      <c r="AH63" s="987"/>
      <c r="AI63" s="987"/>
      <c r="AJ63" s="1050"/>
      <c r="AK63" s="1051"/>
      <c r="AL63" s="991"/>
      <c r="AM63" s="991"/>
      <c r="AN63" s="991"/>
      <c r="AO63" s="991"/>
      <c r="AP63" s="987">
        <v>2505</v>
      </c>
      <c r="AQ63" s="987"/>
      <c r="AR63" s="987"/>
      <c r="AS63" s="987"/>
      <c r="AT63" s="987"/>
      <c r="AU63" s="987">
        <v>1102</v>
      </c>
      <c r="AV63" s="987"/>
      <c r="AW63" s="987"/>
      <c r="AX63" s="987"/>
      <c r="AY63" s="987"/>
      <c r="AZ63" s="1045"/>
      <c r="BA63" s="1045"/>
      <c r="BB63" s="1045"/>
      <c r="BC63" s="1045"/>
      <c r="BD63" s="1045"/>
      <c r="BE63" s="988"/>
      <c r="BF63" s="988"/>
      <c r="BG63" s="988"/>
      <c r="BH63" s="988"/>
      <c r="BI63" s="989"/>
      <c r="BJ63" s="1046" t="s">
        <v>398</v>
      </c>
      <c r="BK63" s="981"/>
      <c r="BL63" s="981"/>
      <c r="BM63" s="981"/>
      <c r="BN63" s="1047"/>
      <c r="BO63" s="244"/>
      <c r="BP63" s="244"/>
      <c r="BQ63" s="241">
        <v>57</v>
      </c>
      <c r="BR63" s="242"/>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33"/>
    </row>
    <row r="65" spans="1:131" ht="26.25" customHeight="1" thickBot="1" x14ac:dyDescent="0.2">
      <c r="A65" s="235" t="s">
        <v>416</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33"/>
    </row>
    <row r="66" spans="1:131" ht="26.25" customHeight="1" x14ac:dyDescent="0.15">
      <c r="A66" s="1023" t="s">
        <v>417</v>
      </c>
      <c r="B66" s="1024"/>
      <c r="C66" s="1024"/>
      <c r="D66" s="1024"/>
      <c r="E66" s="1024"/>
      <c r="F66" s="1024"/>
      <c r="G66" s="1024"/>
      <c r="H66" s="1024"/>
      <c r="I66" s="1024"/>
      <c r="J66" s="1024"/>
      <c r="K66" s="1024"/>
      <c r="L66" s="1024"/>
      <c r="M66" s="1024"/>
      <c r="N66" s="1024"/>
      <c r="O66" s="1024"/>
      <c r="P66" s="1025"/>
      <c r="Q66" s="1029" t="s">
        <v>418</v>
      </c>
      <c r="R66" s="1030"/>
      <c r="S66" s="1030"/>
      <c r="T66" s="1030"/>
      <c r="U66" s="1031"/>
      <c r="V66" s="1029" t="s">
        <v>419</v>
      </c>
      <c r="W66" s="1030"/>
      <c r="X66" s="1030"/>
      <c r="Y66" s="1030"/>
      <c r="Z66" s="1031"/>
      <c r="AA66" s="1029" t="s">
        <v>420</v>
      </c>
      <c r="AB66" s="1030"/>
      <c r="AC66" s="1030"/>
      <c r="AD66" s="1030"/>
      <c r="AE66" s="1031"/>
      <c r="AF66" s="1035" t="s">
        <v>421</v>
      </c>
      <c r="AG66" s="1036"/>
      <c r="AH66" s="1036"/>
      <c r="AI66" s="1036"/>
      <c r="AJ66" s="1037"/>
      <c r="AK66" s="1029" t="s">
        <v>422</v>
      </c>
      <c r="AL66" s="1024"/>
      <c r="AM66" s="1024"/>
      <c r="AN66" s="1024"/>
      <c r="AO66" s="1025"/>
      <c r="AP66" s="1029" t="s">
        <v>406</v>
      </c>
      <c r="AQ66" s="1030"/>
      <c r="AR66" s="1030"/>
      <c r="AS66" s="1030"/>
      <c r="AT66" s="1031"/>
      <c r="AU66" s="1029" t="s">
        <v>423</v>
      </c>
      <c r="AV66" s="1030"/>
      <c r="AW66" s="1030"/>
      <c r="AX66" s="1030"/>
      <c r="AY66" s="1031"/>
      <c r="AZ66" s="1029" t="s">
        <v>384</v>
      </c>
      <c r="BA66" s="1030"/>
      <c r="BB66" s="1030"/>
      <c r="BC66" s="1030"/>
      <c r="BD66" s="1043"/>
      <c r="BE66" s="244"/>
      <c r="BF66" s="244"/>
      <c r="BG66" s="244"/>
      <c r="BH66" s="244"/>
      <c r="BI66" s="244"/>
      <c r="BJ66" s="244"/>
      <c r="BK66" s="244"/>
      <c r="BL66" s="244"/>
      <c r="BM66" s="244"/>
      <c r="BN66" s="244"/>
      <c r="BO66" s="244"/>
      <c r="BP66" s="244"/>
      <c r="BQ66" s="241">
        <v>60</v>
      </c>
      <c r="BR66" s="246"/>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33"/>
    </row>
    <row r="67" spans="1:13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44"/>
      <c r="BF67" s="244"/>
      <c r="BG67" s="244"/>
      <c r="BH67" s="244"/>
      <c r="BI67" s="244"/>
      <c r="BJ67" s="244"/>
      <c r="BK67" s="244"/>
      <c r="BL67" s="244"/>
      <c r="BM67" s="244"/>
      <c r="BN67" s="244"/>
      <c r="BO67" s="244"/>
      <c r="BP67" s="244"/>
      <c r="BQ67" s="241">
        <v>61</v>
      </c>
      <c r="BR67" s="246"/>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33"/>
    </row>
    <row r="68" spans="1:131" ht="26.25" customHeight="1" thickTop="1" x14ac:dyDescent="0.15">
      <c r="A68" s="239">
        <v>1</v>
      </c>
      <c r="B68" s="1013" t="s">
        <v>578</v>
      </c>
      <c r="C68" s="1014"/>
      <c r="D68" s="1014"/>
      <c r="E68" s="1014"/>
      <c r="F68" s="1014"/>
      <c r="G68" s="1014"/>
      <c r="H68" s="1014"/>
      <c r="I68" s="1014"/>
      <c r="J68" s="1014"/>
      <c r="K68" s="1014"/>
      <c r="L68" s="1014"/>
      <c r="M68" s="1014"/>
      <c r="N68" s="1014"/>
      <c r="O68" s="1014"/>
      <c r="P68" s="1015"/>
      <c r="Q68" s="1016">
        <v>775</v>
      </c>
      <c r="R68" s="1010"/>
      <c r="S68" s="1010"/>
      <c r="T68" s="1010"/>
      <c r="U68" s="1010"/>
      <c r="V68" s="1010">
        <v>775</v>
      </c>
      <c r="W68" s="1010"/>
      <c r="X68" s="1010"/>
      <c r="Y68" s="1010"/>
      <c r="Z68" s="1010"/>
      <c r="AA68" s="1010">
        <v>0</v>
      </c>
      <c r="AB68" s="1010"/>
      <c r="AC68" s="1010"/>
      <c r="AD68" s="1010"/>
      <c r="AE68" s="1010"/>
      <c r="AF68" s="1010">
        <v>0</v>
      </c>
      <c r="AG68" s="1010"/>
      <c r="AH68" s="1010"/>
      <c r="AI68" s="1010"/>
      <c r="AJ68" s="1010"/>
      <c r="AK68" s="1010" t="s">
        <v>577</v>
      </c>
      <c r="AL68" s="1010"/>
      <c r="AM68" s="1010"/>
      <c r="AN68" s="1010"/>
      <c r="AO68" s="1010"/>
      <c r="AP68" s="1010">
        <v>251</v>
      </c>
      <c r="AQ68" s="1010"/>
      <c r="AR68" s="1010"/>
      <c r="AS68" s="1010"/>
      <c r="AT68" s="1010"/>
      <c r="AU68" s="1010">
        <v>73</v>
      </c>
      <c r="AV68" s="1010"/>
      <c r="AW68" s="1010"/>
      <c r="AX68" s="1010"/>
      <c r="AY68" s="1010"/>
      <c r="AZ68" s="1011"/>
      <c r="BA68" s="1011"/>
      <c r="BB68" s="1011"/>
      <c r="BC68" s="1011"/>
      <c r="BD68" s="1012"/>
      <c r="BE68" s="244"/>
      <c r="BF68" s="244"/>
      <c r="BG68" s="244"/>
      <c r="BH68" s="244"/>
      <c r="BI68" s="244"/>
      <c r="BJ68" s="244"/>
      <c r="BK68" s="244"/>
      <c r="BL68" s="244"/>
      <c r="BM68" s="244"/>
      <c r="BN68" s="244"/>
      <c r="BO68" s="244"/>
      <c r="BP68" s="244"/>
      <c r="BQ68" s="241">
        <v>62</v>
      </c>
      <c r="BR68" s="246"/>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33"/>
    </row>
    <row r="69" spans="1:131" ht="26.25" customHeight="1" x14ac:dyDescent="0.15">
      <c r="A69" s="241">
        <v>2</v>
      </c>
      <c r="B69" s="1002" t="s">
        <v>579</v>
      </c>
      <c r="C69" s="1003"/>
      <c r="D69" s="1003"/>
      <c r="E69" s="1003"/>
      <c r="F69" s="1003"/>
      <c r="G69" s="1003"/>
      <c r="H69" s="1003"/>
      <c r="I69" s="1003"/>
      <c r="J69" s="1003"/>
      <c r="K69" s="1003"/>
      <c r="L69" s="1003"/>
      <c r="M69" s="1003"/>
      <c r="N69" s="1003"/>
      <c r="O69" s="1003"/>
      <c r="P69" s="1004"/>
      <c r="Q69" s="1005">
        <v>15717</v>
      </c>
      <c r="R69" s="999"/>
      <c r="S69" s="999"/>
      <c r="T69" s="999"/>
      <c r="U69" s="999"/>
      <c r="V69" s="999">
        <v>15714</v>
      </c>
      <c r="W69" s="999"/>
      <c r="X69" s="999"/>
      <c r="Y69" s="999"/>
      <c r="Z69" s="999"/>
      <c r="AA69" s="999">
        <v>3</v>
      </c>
      <c r="AB69" s="999"/>
      <c r="AC69" s="999"/>
      <c r="AD69" s="999"/>
      <c r="AE69" s="999"/>
      <c r="AF69" s="999">
        <v>3</v>
      </c>
      <c r="AG69" s="999"/>
      <c r="AH69" s="999"/>
      <c r="AI69" s="999"/>
      <c r="AJ69" s="999"/>
      <c r="AK69" s="999" t="s">
        <v>577</v>
      </c>
      <c r="AL69" s="999"/>
      <c r="AM69" s="999"/>
      <c r="AN69" s="999"/>
      <c r="AO69" s="999"/>
      <c r="AP69" s="999" t="s">
        <v>577</v>
      </c>
      <c r="AQ69" s="999"/>
      <c r="AR69" s="999"/>
      <c r="AS69" s="999"/>
      <c r="AT69" s="999"/>
      <c r="AU69" s="999" t="s">
        <v>577</v>
      </c>
      <c r="AV69" s="999"/>
      <c r="AW69" s="999"/>
      <c r="AX69" s="999"/>
      <c r="AY69" s="999"/>
      <c r="AZ69" s="1000"/>
      <c r="BA69" s="1000"/>
      <c r="BB69" s="1000"/>
      <c r="BC69" s="1000"/>
      <c r="BD69" s="1001"/>
      <c r="BE69" s="244"/>
      <c r="BF69" s="244"/>
      <c r="BG69" s="244"/>
      <c r="BH69" s="244"/>
      <c r="BI69" s="244"/>
      <c r="BJ69" s="244"/>
      <c r="BK69" s="244"/>
      <c r="BL69" s="244"/>
      <c r="BM69" s="244"/>
      <c r="BN69" s="244"/>
      <c r="BO69" s="244"/>
      <c r="BP69" s="244"/>
      <c r="BQ69" s="241">
        <v>63</v>
      </c>
      <c r="BR69" s="246"/>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33"/>
    </row>
    <row r="70" spans="1:131" ht="26.25" customHeight="1" x14ac:dyDescent="0.15">
      <c r="A70" s="241">
        <v>3</v>
      </c>
      <c r="B70" s="1002" t="s">
        <v>580</v>
      </c>
      <c r="C70" s="1003"/>
      <c r="D70" s="1003"/>
      <c r="E70" s="1003"/>
      <c r="F70" s="1003"/>
      <c r="G70" s="1003"/>
      <c r="H70" s="1003"/>
      <c r="I70" s="1003"/>
      <c r="J70" s="1003"/>
      <c r="K70" s="1003"/>
      <c r="L70" s="1003"/>
      <c r="M70" s="1003"/>
      <c r="N70" s="1003"/>
      <c r="O70" s="1003"/>
      <c r="P70" s="1004"/>
      <c r="Q70" s="1005">
        <v>3996</v>
      </c>
      <c r="R70" s="999"/>
      <c r="S70" s="999"/>
      <c r="T70" s="999"/>
      <c r="U70" s="999"/>
      <c r="V70" s="999">
        <v>3591</v>
      </c>
      <c r="W70" s="999"/>
      <c r="X70" s="999"/>
      <c r="Y70" s="999"/>
      <c r="Z70" s="999"/>
      <c r="AA70" s="999">
        <v>406</v>
      </c>
      <c r="AB70" s="999"/>
      <c r="AC70" s="999"/>
      <c r="AD70" s="999"/>
      <c r="AE70" s="999"/>
      <c r="AF70" s="999">
        <v>406</v>
      </c>
      <c r="AG70" s="999"/>
      <c r="AH70" s="999"/>
      <c r="AI70" s="999"/>
      <c r="AJ70" s="999"/>
      <c r="AK70" s="999" t="s">
        <v>577</v>
      </c>
      <c r="AL70" s="999"/>
      <c r="AM70" s="999"/>
      <c r="AN70" s="999"/>
      <c r="AO70" s="999"/>
      <c r="AP70" s="999" t="s">
        <v>577</v>
      </c>
      <c r="AQ70" s="999"/>
      <c r="AR70" s="999"/>
      <c r="AS70" s="999"/>
      <c r="AT70" s="999"/>
      <c r="AU70" s="999" t="s">
        <v>577</v>
      </c>
      <c r="AV70" s="999"/>
      <c r="AW70" s="999"/>
      <c r="AX70" s="999"/>
      <c r="AY70" s="999"/>
      <c r="AZ70" s="1000"/>
      <c r="BA70" s="1000"/>
      <c r="BB70" s="1000"/>
      <c r="BC70" s="1000"/>
      <c r="BD70" s="1001"/>
      <c r="BE70" s="244"/>
      <c r="BF70" s="244"/>
      <c r="BG70" s="244"/>
      <c r="BH70" s="244"/>
      <c r="BI70" s="244"/>
      <c r="BJ70" s="244"/>
      <c r="BK70" s="244"/>
      <c r="BL70" s="244"/>
      <c r="BM70" s="244"/>
      <c r="BN70" s="244"/>
      <c r="BO70" s="244"/>
      <c r="BP70" s="244"/>
      <c r="BQ70" s="241">
        <v>64</v>
      </c>
      <c r="BR70" s="246"/>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33"/>
    </row>
    <row r="71" spans="1:131" ht="26.25" customHeight="1" x14ac:dyDescent="0.15">
      <c r="A71" s="241">
        <v>4</v>
      </c>
      <c r="B71" s="1002" t="s">
        <v>581</v>
      </c>
      <c r="C71" s="1003"/>
      <c r="D71" s="1003"/>
      <c r="E71" s="1003"/>
      <c r="F71" s="1003"/>
      <c r="G71" s="1003"/>
      <c r="H71" s="1003"/>
      <c r="I71" s="1003"/>
      <c r="J71" s="1003"/>
      <c r="K71" s="1003"/>
      <c r="L71" s="1003"/>
      <c r="M71" s="1003"/>
      <c r="N71" s="1003"/>
      <c r="O71" s="1003"/>
      <c r="P71" s="1004"/>
      <c r="Q71" s="1005">
        <v>671</v>
      </c>
      <c r="R71" s="999"/>
      <c r="S71" s="999"/>
      <c r="T71" s="999"/>
      <c r="U71" s="999"/>
      <c r="V71" s="999">
        <v>594</v>
      </c>
      <c r="W71" s="999"/>
      <c r="X71" s="999"/>
      <c r="Y71" s="999"/>
      <c r="Z71" s="999"/>
      <c r="AA71" s="999">
        <v>76</v>
      </c>
      <c r="AB71" s="999"/>
      <c r="AC71" s="999"/>
      <c r="AD71" s="999"/>
      <c r="AE71" s="999"/>
      <c r="AF71" s="999">
        <v>76</v>
      </c>
      <c r="AG71" s="999"/>
      <c r="AH71" s="999"/>
      <c r="AI71" s="999"/>
      <c r="AJ71" s="999"/>
      <c r="AK71" s="999">
        <v>97</v>
      </c>
      <c r="AL71" s="999"/>
      <c r="AM71" s="999"/>
      <c r="AN71" s="999"/>
      <c r="AO71" s="999"/>
      <c r="AP71" s="999" t="s">
        <v>577</v>
      </c>
      <c r="AQ71" s="999"/>
      <c r="AR71" s="999"/>
      <c r="AS71" s="999"/>
      <c r="AT71" s="999"/>
      <c r="AU71" s="999" t="s">
        <v>577</v>
      </c>
      <c r="AV71" s="999"/>
      <c r="AW71" s="999"/>
      <c r="AX71" s="999"/>
      <c r="AY71" s="999"/>
      <c r="AZ71" s="1000"/>
      <c r="BA71" s="1000"/>
      <c r="BB71" s="1000"/>
      <c r="BC71" s="1000"/>
      <c r="BD71" s="1001"/>
      <c r="BE71" s="244"/>
      <c r="BF71" s="244"/>
      <c r="BG71" s="244"/>
      <c r="BH71" s="244"/>
      <c r="BI71" s="244"/>
      <c r="BJ71" s="244"/>
      <c r="BK71" s="244"/>
      <c r="BL71" s="244"/>
      <c r="BM71" s="244"/>
      <c r="BN71" s="244"/>
      <c r="BO71" s="244"/>
      <c r="BP71" s="244"/>
      <c r="BQ71" s="241">
        <v>65</v>
      </c>
      <c r="BR71" s="246"/>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33"/>
    </row>
    <row r="72" spans="1:131" ht="26.25" customHeight="1" x14ac:dyDescent="0.15">
      <c r="A72" s="241">
        <v>5</v>
      </c>
      <c r="B72" s="1002" t="s">
        <v>582</v>
      </c>
      <c r="C72" s="1003"/>
      <c r="D72" s="1003"/>
      <c r="E72" s="1003"/>
      <c r="F72" s="1003"/>
      <c r="G72" s="1003"/>
      <c r="H72" s="1003"/>
      <c r="I72" s="1003"/>
      <c r="J72" s="1003"/>
      <c r="K72" s="1003"/>
      <c r="L72" s="1003"/>
      <c r="M72" s="1003"/>
      <c r="N72" s="1003"/>
      <c r="O72" s="1003"/>
      <c r="P72" s="1004"/>
      <c r="Q72" s="1005">
        <v>150467</v>
      </c>
      <c r="R72" s="999"/>
      <c r="S72" s="999"/>
      <c r="T72" s="999"/>
      <c r="U72" s="999"/>
      <c r="V72" s="999">
        <v>145866</v>
      </c>
      <c r="W72" s="999"/>
      <c r="X72" s="999"/>
      <c r="Y72" s="999"/>
      <c r="Z72" s="999"/>
      <c r="AA72" s="999">
        <v>4601</v>
      </c>
      <c r="AB72" s="999"/>
      <c r="AC72" s="999"/>
      <c r="AD72" s="999"/>
      <c r="AE72" s="999"/>
      <c r="AF72" s="999">
        <v>4601</v>
      </c>
      <c r="AG72" s="999"/>
      <c r="AH72" s="999"/>
      <c r="AI72" s="999"/>
      <c r="AJ72" s="999"/>
      <c r="AK72" s="999">
        <v>3000</v>
      </c>
      <c r="AL72" s="999"/>
      <c r="AM72" s="999"/>
      <c r="AN72" s="999"/>
      <c r="AO72" s="999"/>
      <c r="AP72" s="999" t="s">
        <v>577</v>
      </c>
      <c r="AQ72" s="999"/>
      <c r="AR72" s="999"/>
      <c r="AS72" s="999"/>
      <c r="AT72" s="999"/>
      <c r="AU72" s="999" t="s">
        <v>577</v>
      </c>
      <c r="AV72" s="999"/>
      <c r="AW72" s="999"/>
      <c r="AX72" s="999"/>
      <c r="AY72" s="999"/>
      <c r="AZ72" s="1000"/>
      <c r="BA72" s="1000"/>
      <c r="BB72" s="1000"/>
      <c r="BC72" s="1000"/>
      <c r="BD72" s="1001"/>
      <c r="BE72" s="244"/>
      <c r="BF72" s="244"/>
      <c r="BG72" s="244"/>
      <c r="BH72" s="244"/>
      <c r="BI72" s="244"/>
      <c r="BJ72" s="244"/>
      <c r="BK72" s="244"/>
      <c r="BL72" s="244"/>
      <c r="BM72" s="244"/>
      <c r="BN72" s="244"/>
      <c r="BO72" s="244"/>
      <c r="BP72" s="244"/>
      <c r="BQ72" s="241">
        <v>66</v>
      </c>
      <c r="BR72" s="246"/>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33"/>
    </row>
    <row r="73" spans="1:131" ht="26.25" customHeight="1" x14ac:dyDescent="0.15">
      <c r="A73" s="241">
        <v>6</v>
      </c>
      <c r="B73" s="1002" t="s">
        <v>583</v>
      </c>
      <c r="C73" s="1003"/>
      <c r="D73" s="1003"/>
      <c r="E73" s="1003"/>
      <c r="F73" s="1003"/>
      <c r="G73" s="1003"/>
      <c r="H73" s="1003"/>
      <c r="I73" s="1003"/>
      <c r="J73" s="1003"/>
      <c r="K73" s="1003"/>
      <c r="L73" s="1003"/>
      <c r="M73" s="1003"/>
      <c r="N73" s="1003"/>
      <c r="O73" s="1003"/>
      <c r="P73" s="1004"/>
      <c r="Q73" s="1005">
        <v>21933</v>
      </c>
      <c r="R73" s="999"/>
      <c r="S73" s="999"/>
      <c r="T73" s="999"/>
      <c r="U73" s="999"/>
      <c r="V73" s="999">
        <v>20389</v>
      </c>
      <c r="W73" s="999"/>
      <c r="X73" s="999"/>
      <c r="Y73" s="999"/>
      <c r="Z73" s="999"/>
      <c r="AA73" s="999">
        <v>1544</v>
      </c>
      <c r="AB73" s="999"/>
      <c r="AC73" s="999"/>
      <c r="AD73" s="999"/>
      <c r="AE73" s="999"/>
      <c r="AF73" s="999">
        <v>29459</v>
      </c>
      <c r="AG73" s="999"/>
      <c r="AH73" s="999"/>
      <c r="AI73" s="999"/>
      <c r="AJ73" s="999"/>
      <c r="AK73" s="999" t="s">
        <v>577</v>
      </c>
      <c r="AL73" s="999"/>
      <c r="AM73" s="999"/>
      <c r="AN73" s="999"/>
      <c r="AO73" s="999"/>
      <c r="AP73" s="999">
        <v>53900</v>
      </c>
      <c r="AQ73" s="999"/>
      <c r="AR73" s="999"/>
      <c r="AS73" s="999"/>
      <c r="AT73" s="999"/>
      <c r="AU73" s="999" t="s">
        <v>577</v>
      </c>
      <c r="AV73" s="999"/>
      <c r="AW73" s="999"/>
      <c r="AX73" s="999"/>
      <c r="AY73" s="999"/>
      <c r="AZ73" s="1000" t="s">
        <v>587</v>
      </c>
      <c r="BA73" s="1000"/>
      <c r="BB73" s="1000"/>
      <c r="BC73" s="1000"/>
      <c r="BD73" s="1001"/>
      <c r="BE73" s="244"/>
      <c r="BF73" s="244"/>
      <c r="BG73" s="244"/>
      <c r="BH73" s="244"/>
      <c r="BI73" s="244"/>
      <c r="BJ73" s="244"/>
      <c r="BK73" s="244"/>
      <c r="BL73" s="244"/>
      <c r="BM73" s="244"/>
      <c r="BN73" s="244"/>
      <c r="BO73" s="244"/>
      <c r="BP73" s="244"/>
      <c r="BQ73" s="241">
        <v>67</v>
      </c>
      <c r="BR73" s="246"/>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33"/>
    </row>
    <row r="74" spans="1:131" ht="26.25" customHeight="1" x14ac:dyDescent="0.15">
      <c r="A74" s="241">
        <v>7</v>
      </c>
      <c r="B74" s="1002" t="s">
        <v>584</v>
      </c>
      <c r="C74" s="1003"/>
      <c r="D74" s="1003"/>
      <c r="E74" s="1003"/>
      <c r="F74" s="1003"/>
      <c r="G74" s="1003"/>
      <c r="H74" s="1003"/>
      <c r="I74" s="1003"/>
      <c r="J74" s="1003"/>
      <c r="K74" s="1003"/>
      <c r="L74" s="1003"/>
      <c r="M74" s="1003"/>
      <c r="N74" s="1003"/>
      <c r="O74" s="1003"/>
      <c r="P74" s="1004"/>
      <c r="Q74" s="1005">
        <v>751</v>
      </c>
      <c r="R74" s="999"/>
      <c r="S74" s="999"/>
      <c r="T74" s="999"/>
      <c r="U74" s="999"/>
      <c r="V74" s="999">
        <v>643</v>
      </c>
      <c r="W74" s="999"/>
      <c r="X74" s="999"/>
      <c r="Y74" s="999"/>
      <c r="Z74" s="999"/>
      <c r="AA74" s="999">
        <v>109</v>
      </c>
      <c r="AB74" s="999"/>
      <c r="AC74" s="999"/>
      <c r="AD74" s="999"/>
      <c r="AE74" s="999"/>
      <c r="AF74" s="999">
        <v>1652</v>
      </c>
      <c r="AG74" s="999"/>
      <c r="AH74" s="999"/>
      <c r="AI74" s="999"/>
      <c r="AJ74" s="999"/>
      <c r="AK74" s="999" t="s">
        <v>577</v>
      </c>
      <c r="AL74" s="999"/>
      <c r="AM74" s="999"/>
      <c r="AN74" s="999"/>
      <c r="AO74" s="999"/>
      <c r="AP74" s="999">
        <v>1192</v>
      </c>
      <c r="AQ74" s="999"/>
      <c r="AR74" s="999"/>
      <c r="AS74" s="999"/>
      <c r="AT74" s="999"/>
      <c r="AU74" s="999" t="s">
        <v>577</v>
      </c>
      <c r="AV74" s="999"/>
      <c r="AW74" s="999"/>
      <c r="AX74" s="999"/>
      <c r="AY74" s="999"/>
      <c r="AZ74" s="1000" t="s">
        <v>587</v>
      </c>
      <c r="BA74" s="1000"/>
      <c r="BB74" s="1000"/>
      <c r="BC74" s="1000"/>
      <c r="BD74" s="1001"/>
      <c r="BE74" s="244"/>
      <c r="BF74" s="244"/>
      <c r="BG74" s="244"/>
      <c r="BH74" s="244"/>
      <c r="BI74" s="244"/>
      <c r="BJ74" s="244"/>
      <c r="BK74" s="244"/>
      <c r="BL74" s="244"/>
      <c r="BM74" s="244"/>
      <c r="BN74" s="244"/>
      <c r="BO74" s="244"/>
      <c r="BP74" s="244"/>
      <c r="BQ74" s="241">
        <v>68</v>
      </c>
      <c r="BR74" s="246"/>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33"/>
    </row>
    <row r="75" spans="1:131" ht="26.25" customHeight="1" x14ac:dyDescent="0.15">
      <c r="A75" s="241">
        <v>8</v>
      </c>
      <c r="B75" s="1002"/>
      <c r="C75" s="1003"/>
      <c r="D75" s="1003"/>
      <c r="E75" s="1003"/>
      <c r="F75" s="1003"/>
      <c r="G75" s="1003"/>
      <c r="H75" s="1003"/>
      <c r="I75" s="1003"/>
      <c r="J75" s="1003"/>
      <c r="K75" s="1003"/>
      <c r="L75" s="1003"/>
      <c r="M75" s="1003"/>
      <c r="N75" s="1003"/>
      <c r="O75" s="1003"/>
      <c r="P75" s="1004"/>
      <c r="Q75" s="1006"/>
      <c r="R75" s="1007"/>
      <c r="S75" s="1007"/>
      <c r="T75" s="1007"/>
      <c r="U75" s="1008"/>
      <c r="V75" s="1009"/>
      <c r="W75" s="1007"/>
      <c r="X75" s="1007"/>
      <c r="Y75" s="1007"/>
      <c r="Z75" s="1008"/>
      <c r="AA75" s="1009"/>
      <c r="AB75" s="1007"/>
      <c r="AC75" s="1007"/>
      <c r="AD75" s="1007"/>
      <c r="AE75" s="1008"/>
      <c r="AF75" s="1009"/>
      <c r="AG75" s="1007"/>
      <c r="AH75" s="1007"/>
      <c r="AI75" s="1007"/>
      <c r="AJ75" s="1008"/>
      <c r="AK75" s="1009"/>
      <c r="AL75" s="1007"/>
      <c r="AM75" s="1007"/>
      <c r="AN75" s="1007"/>
      <c r="AO75" s="1008"/>
      <c r="AP75" s="1009"/>
      <c r="AQ75" s="1007"/>
      <c r="AR75" s="1007"/>
      <c r="AS75" s="1007"/>
      <c r="AT75" s="1008"/>
      <c r="AU75" s="1009"/>
      <c r="AV75" s="1007"/>
      <c r="AW75" s="1007"/>
      <c r="AX75" s="1007"/>
      <c r="AY75" s="1008"/>
      <c r="AZ75" s="1000"/>
      <c r="BA75" s="1000"/>
      <c r="BB75" s="1000"/>
      <c r="BC75" s="1000"/>
      <c r="BD75" s="1001"/>
      <c r="BE75" s="244"/>
      <c r="BF75" s="244"/>
      <c r="BG75" s="244"/>
      <c r="BH75" s="244"/>
      <c r="BI75" s="244"/>
      <c r="BJ75" s="244"/>
      <c r="BK75" s="244"/>
      <c r="BL75" s="244"/>
      <c r="BM75" s="244"/>
      <c r="BN75" s="244"/>
      <c r="BO75" s="244"/>
      <c r="BP75" s="244"/>
      <c r="BQ75" s="241">
        <v>69</v>
      </c>
      <c r="BR75" s="246"/>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33"/>
    </row>
    <row r="76" spans="1:131" ht="26.25" customHeight="1" x14ac:dyDescent="0.15">
      <c r="A76" s="241">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44"/>
      <c r="BF76" s="244"/>
      <c r="BG76" s="244"/>
      <c r="BH76" s="244"/>
      <c r="BI76" s="244"/>
      <c r="BJ76" s="244"/>
      <c r="BK76" s="244"/>
      <c r="BL76" s="244"/>
      <c r="BM76" s="244"/>
      <c r="BN76" s="244"/>
      <c r="BO76" s="244"/>
      <c r="BP76" s="244"/>
      <c r="BQ76" s="241">
        <v>70</v>
      </c>
      <c r="BR76" s="246"/>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33"/>
    </row>
    <row r="77" spans="1:131" ht="26.25" customHeight="1" x14ac:dyDescent="0.15">
      <c r="A77" s="241">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44"/>
      <c r="BF77" s="244"/>
      <c r="BG77" s="244"/>
      <c r="BH77" s="244"/>
      <c r="BI77" s="244"/>
      <c r="BJ77" s="244"/>
      <c r="BK77" s="244"/>
      <c r="BL77" s="244"/>
      <c r="BM77" s="244"/>
      <c r="BN77" s="244"/>
      <c r="BO77" s="244"/>
      <c r="BP77" s="244"/>
      <c r="BQ77" s="241">
        <v>71</v>
      </c>
      <c r="BR77" s="246"/>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33"/>
    </row>
    <row r="78" spans="1:131" ht="26.25" customHeight="1" x14ac:dyDescent="0.15">
      <c r="A78" s="241">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44"/>
      <c r="BF78" s="244"/>
      <c r="BG78" s="244"/>
      <c r="BH78" s="244"/>
      <c r="BI78" s="244"/>
      <c r="BJ78" s="233"/>
      <c r="BK78" s="233"/>
      <c r="BL78" s="233"/>
      <c r="BM78" s="233"/>
      <c r="BN78" s="233"/>
      <c r="BO78" s="244"/>
      <c r="BP78" s="244"/>
      <c r="BQ78" s="241">
        <v>72</v>
      </c>
      <c r="BR78" s="246"/>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33"/>
    </row>
    <row r="79" spans="1:131" ht="26.25" customHeight="1" x14ac:dyDescent="0.15">
      <c r="A79" s="241">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44"/>
      <c r="BF79" s="244"/>
      <c r="BG79" s="244"/>
      <c r="BH79" s="244"/>
      <c r="BI79" s="244"/>
      <c r="BJ79" s="233"/>
      <c r="BK79" s="233"/>
      <c r="BL79" s="233"/>
      <c r="BM79" s="233"/>
      <c r="BN79" s="233"/>
      <c r="BO79" s="244"/>
      <c r="BP79" s="244"/>
      <c r="BQ79" s="241">
        <v>73</v>
      </c>
      <c r="BR79" s="246"/>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33"/>
    </row>
    <row r="80" spans="1:131" ht="26.25" customHeight="1" x14ac:dyDescent="0.15">
      <c r="A80" s="241">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44"/>
      <c r="BF80" s="244"/>
      <c r="BG80" s="244"/>
      <c r="BH80" s="244"/>
      <c r="BI80" s="244"/>
      <c r="BJ80" s="244"/>
      <c r="BK80" s="244"/>
      <c r="BL80" s="244"/>
      <c r="BM80" s="244"/>
      <c r="BN80" s="244"/>
      <c r="BO80" s="244"/>
      <c r="BP80" s="244"/>
      <c r="BQ80" s="241">
        <v>74</v>
      </c>
      <c r="BR80" s="246"/>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33"/>
    </row>
    <row r="81" spans="1:131" ht="26.25" customHeight="1" x14ac:dyDescent="0.15">
      <c r="A81" s="241">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44"/>
      <c r="BF81" s="244"/>
      <c r="BG81" s="244"/>
      <c r="BH81" s="244"/>
      <c r="BI81" s="244"/>
      <c r="BJ81" s="244"/>
      <c r="BK81" s="244"/>
      <c r="BL81" s="244"/>
      <c r="BM81" s="244"/>
      <c r="BN81" s="244"/>
      <c r="BO81" s="244"/>
      <c r="BP81" s="244"/>
      <c r="BQ81" s="241">
        <v>75</v>
      </c>
      <c r="BR81" s="246"/>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33"/>
    </row>
    <row r="82" spans="1:131" ht="26.25" customHeight="1" x14ac:dyDescent="0.15">
      <c r="A82" s="241">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44"/>
      <c r="BF82" s="244"/>
      <c r="BG82" s="244"/>
      <c r="BH82" s="244"/>
      <c r="BI82" s="244"/>
      <c r="BJ82" s="244"/>
      <c r="BK82" s="244"/>
      <c r="BL82" s="244"/>
      <c r="BM82" s="244"/>
      <c r="BN82" s="244"/>
      <c r="BO82" s="244"/>
      <c r="BP82" s="244"/>
      <c r="BQ82" s="241">
        <v>76</v>
      </c>
      <c r="BR82" s="246"/>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33"/>
    </row>
    <row r="83" spans="1:131" ht="26.25" customHeight="1" x14ac:dyDescent="0.15">
      <c r="A83" s="241">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44"/>
      <c r="BF83" s="244"/>
      <c r="BG83" s="244"/>
      <c r="BH83" s="244"/>
      <c r="BI83" s="244"/>
      <c r="BJ83" s="244"/>
      <c r="BK83" s="244"/>
      <c r="BL83" s="244"/>
      <c r="BM83" s="244"/>
      <c r="BN83" s="244"/>
      <c r="BO83" s="244"/>
      <c r="BP83" s="244"/>
      <c r="BQ83" s="241">
        <v>77</v>
      </c>
      <c r="BR83" s="246"/>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33"/>
    </row>
    <row r="84" spans="1:131" ht="26.25" customHeight="1" x14ac:dyDescent="0.15">
      <c r="A84" s="241">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44"/>
      <c r="BF84" s="244"/>
      <c r="BG84" s="244"/>
      <c r="BH84" s="244"/>
      <c r="BI84" s="244"/>
      <c r="BJ84" s="244"/>
      <c r="BK84" s="244"/>
      <c r="BL84" s="244"/>
      <c r="BM84" s="244"/>
      <c r="BN84" s="244"/>
      <c r="BO84" s="244"/>
      <c r="BP84" s="244"/>
      <c r="BQ84" s="241">
        <v>78</v>
      </c>
      <c r="BR84" s="246"/>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33"/>
    </row>
    <row r="85" spans="1:131" ht="26.25" customHeight="1" x14ac:dyDescent="0.15">
      <c r="A85" s="241">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44"/>
      <c r="BF85" s="244"/>
      <c r="BG85" s="244"/>
      <c r="BH85" s="244"/>
      <c r="BI85" s="244"/>
      <c r="BJ85" s="244"/>
      <c r="BK85" s="244"/>
      <c r="BL85" s="244"/>
      <c r="BM85" s="244"/>
      <c r="BN85" s="244"/>
      <c r="BO85" s="244"/>
      <c r="BP85" s="244"/>
      <c r="BQ85" s="241">
        <v>79</v>
      </c>
      <c r="BR85" s="246"/>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33"/>
    </row>
    <row r="86" spans="1:131" ht="26.25" customHeight="1" x14ac:dyDescent="0.15">
      <c r="A86" s="241">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44"/>
      <c r="BF86" s="244"/>
      <c r="BG86" s="244"/>
      <c r="BH86" s="244"/>
      <c r="BI86" s="244"/>
      <c r="BJ86" s="244"/>
      <c r="BK86" s="244"/>
      <c r="BL86" s="244"/>
      <c r="BM86" s="244"/>
      <c r="BN86" s="244"/>
      <c r="BO86" s="244"/>
      <c r="BP86" s="244"/>
      <c r="BQ86" s="241">
        <v>80</v>
      </c>
      <c r="BR86" s="246"/>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33"/>
    </row>
    <row r="87" spans="1:131" ht="26.25" customHeight="1" x14ac:dyDescent="0.15">
      <c r="A87" s="247">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44"/>
      <c r="BF87" s="244"/>
      <c r="BG87" s="244"/>
      <c r="BH87" s="244"/>
      <c r="BI87" s="244"/>
      <c r="BJ87" s="244"/>
      <c r="BK87" s="244"/>
      <c r="BL87" s="244"/>
      <c r="BM87" s="244"/>
      <c r="BN87" s="244"/>
      <c r="BO87" s="244"/>
      <c r="BP87" s="244"/>
      <c r="BQ87" s="241">
        <v>81</v>
      </c>
      <c r="BR87" s="246"/>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33"/>
    </row>
    <row r="88" spans="1:131" ht="26.25" customHeight="1" thickBot="1" x14ac:dyDescent="0.2">
      <c r="A88" s="243" t="s">
        <v>396</v>
      </c>
      <c r="B88" s="965" t="s">
        <v>424</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36197</v>
      </c>
      <c r="AG88" s="987"/>
      <c r="AH88" s="987"/>
      <c r="AI88" s="987"/>
      <c r="AJ88" s="987"/>
      <c r="AK88" s="991"/>
      <c r="AL88" s="991"/>
      <c r="AM88" s="991"/>
      <c r="AN88" s="991"/>
      <c r="AO88" s="991"/>
      <c r="AP88" s="987">
        <v>55342</v>
      </c>
      <c r="AQ88" s="987"/>
      <c r="AR88" s="987"/>
      <c r="AS88" s="987"/>
      <c r="AT88" s="987"/>
      <c r="AU88" s="987">
        <v>73</v>
      </c>
      <c r="AV88" s="987"/>
      <c r="AW88" s="987"/>
      <c r="AX88" s="987"/>
      <c r="AY88" s="987"/>
      <c r="AZ88" s="988"/>
      <c r="BA88" s="988"/>
      <c r="BB88" s="988"/>
      <c r="BC88" s="988"/>
      <c r="BD88" s="989"/>
      <c r="BE88" s="244"/>
      <c r="BF88" s="244"/>
      <c r="BG88" s="244"/>
      <c r="BH88" s="244"/>
      <c r="BI88" s="244"/>
      <c r="BJ88" s="244"/>
      <c r="BK88" s="244"/>
      <c r="BL88" s="244"/>
      <c r="BM88" s="244"/>
      <c r="BN88" s="244"/>
      <c r="BO88" s="244"/>
      <c r="BP88" s="244"/>
      <c r="BQ88" s="241">
        <v>82</v>
      </c>
      <c r="BR88" s="246"/>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396</v>
      </c>
      <c r="BR102" s="965" t="s">
        <v>425</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v>10</v>
      </c>
      <c r="CS102" s="981"/>
      <c r="CT102" s="981"/>
      <c r="CU102" s="981"/>
      <c r="CV102" s="982"/>
      <c r="CW102" s="980" t="s">
        <v>577</v>
      </c>
      <c r="CX102" s="981"/>
      <c r="CY102" s="981"/>
      <c r="CZ102" s="981"/>
      <c r="DA102" s="982"/>
      <c r="DB102" s="980" t="s">
        <v>577</v>
      </c>
      <c r="DC102" s="981"/>
      <c r="DD102" s="981"/>
      <c r="DE102" s="981"/>
      <c r="DF102" s="982"/>
      <c r="DG102" s="980" t="s">
        <v>577</v>
      </c>
      <c r="DH102" s="981"/>
      <c r="DI102" s="981"/>
      <c r="DJ102" s="981"/>
      <c r="DK102" s="982"/>
      <c r="DL102" s="980" t="s">
        <v>577</v>
      </c>
      <c r="DM102" s="981"/>
      <c r="DN102" s="981"/>
      <c r="DO102" s="981"/>
      <c r="DP102" s="982"/>
      <c r="DQ102" s="980" t="s">
        <v>577</v>
      </c>
      <c r="DR102" s="981"/>
      <c r="DS102" s="981"/>
      <c r="DT102" s="981"/>
      <c r="DU102" s="982"/>
      <c r="DV102" s="965"/>
      <c r="DW102" s="966"/>
      <c r="DX102" s="966"/>
      <c r="DY102" s="966"/>
      <c r="DZ102" s="967"/>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8" t="s">
        <v>426</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9" t="s">
        <v>427</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428</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429</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70" t="s">
        <v>430</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431</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33" customFormat="1" ht="26.25" customHeight="1" x14ac:dyDescent="0.15">
      <c r="A109" s="923" t="s">
        <v>432</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433</v>
      </c>
      <c r="AB109" s="924"/>
      <c r="AC109" s="924"/>
      <c r="AD109" s="924"/>
      <c r="AE109" s="925"/>
      <c r="AF109" s="926" t="s">
        <v>434</v>
      </c>
      <c r="AG109" s="924"/>
      <c r="AH109" s="924"/>
      <c r="AI109" s="924"/>
      <c r="AJ109" s="925"/>
      <c r="AK109" s="926" t="s">
        <v>311</v>
      </c>
      <c r="AL109" s="924"/>
      <c r="AM109" s="924"/>
      <c r="AN109" s="924"/>
      <c r="AO109" s="925"/>
      <c r="AP109" s="926" t="s">
        <v>435</v>
      </c>
      <c r="AQ109" s="924"/>
      <c r="AR109" s="924"/>
      <c r="AS109" s="924"/>
      <c r="AT109" s="957"/>
      <c r="AU109" s="923" t="s">
        <v>432</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433</v>
      </c>
      <c r="BR109" s="924"/>
      <c r="BS109" s="924"/>
      <c r="BT109" s="924"/>
      <c r="BU109" s="925"/>
      <c r="BV109" s="926" t="s">
        <v>434</v>
      </c>
      <c r="BW109" s="924"/>
      <c r="BX109" s="924"/>
      <c r="BY109" s="924"/>
      <c r="BZ109" s="925"/>
      <c r="CA109" s="926" t="s">
        <v>311</v>
      </c>
      <c r="CB109" s="924"/>
      <c r="CC109" s="924"/>
      <c r="CD109" s="924"/>
      <c r="CE109" s="925"/>
      <c r="CF109" s="964" t="s">
        <v>435</v>
      </c>
      <c r="CG109" s="964"/>
      <c r="CH109" s="964"/>
      <c r="CI109" s="964"/>
      <c r="CJ109" s="964"/>
      <c r="CK109" s="926" t="s">
        <v>436</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433</v>
      </c>
      <c r="DH109" s="924"/>
      <c r="DI109" s="924"/>
      <c r="DJ109" s="924"/>
      <c r="DK109" s="925"/>
      <c r="DL109" s="926" t="s">
        <v>434</v>
      </c>
      <c r="DM109" s="924"/>
      <c r="DN109" s="924"/>
      <c r="DO109" s="924"/>
      <c r="DP109" s="925"/>
      <c r="DQ109" s="926" t="s">
        <v>311</v>
      </c>
      <c r="DR109" s="924"/>
      <c r="DS109" s="924"/>
      <c r="DT109" s="924"/>
      <c r="DU109" s="925"/>
      <c r="DV109" s="926" t="s">
        <v>435</v>
      </c>
      <c r="DW109" s="924"/>
      <c r="DX109" s="924"/>
      <c r="DY109" s="924"/>
      <c r="DZ109" s="957"/>
    </row>
    <row r="110" spans="1:131" s="233" customFormat="1" ht="26.25" customHeight="1" x14ac:dyDescent="0.15">
      <c r="A110" s="835" t="s">
        <v>437</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465944</v>
      </c>
      <c r="AB110" s="917"/>
      <c r="AC110" s="917"/>
      <c r="AD110" s="917"/>
      <c r="AE110" s="918"/>
      <c r="AF110" s="919">
        <v>501422</v>
      </c>
      <c r="AG110" s="917"/>
      <c r="AH110" s="917"/>
      <c r="AI110" s="917"/>
      <c r="AJ110" s="918"/>
      <c r="AK110" s="919">
        <v>515003</v>
      </c>
      <c r="AL110" s="917"/>
      <c r="AM110" s="917"/>
      <c r="AN110" s="917"/>
      <c r="AO110" s="918"/>
      <c r="AP110" s="920">
        <v>12.9</v>
      </c>
      <c r="AQ110" s="921"/>
      <c r="AR110" s="921"/>
      <c r="AS110" s="921"/>
      <c r="AT110" s="922"/>
      <c r="AU110" s="958" t="s">
        <v>72</v>
      </c>
      <c r="AV110" s="959"/>
      <c r="AW110" s="959"/>
      <c r="AX110" s="959"/>
      <c r="AY110" s="959"/>
      <c r="AZ110" s="888" t="s">
        <v>438</v>
      </c>
      <c r="BA110" s="836"/>
      <c r="BB110" s="836"/>
      <c r="BC110" s="836"/>
      <c r="BD110" s="836"/>
      <c r="BE110" s="836"/>
      <c r="BF110" s="836"/>
      <c r="BG110" s="836"/>
      <c r="BH110" s="836"/>
      <c r="BI110" s="836"/>
      <c r="BJ110" s="836"/>
      <c r="BK110" s="836"/>
      <c r="BL110" s="836"/>
      <c r="BM110" s="836"/>
      <c r="BN110" s="836"/>
      <c r="BO110" s="836"/>
      <c r="BP110" s="837"/>
      <c r="BQ110" s="889">
        <v>6031353</v>
      </c>
      <c r="BR110" s="870"/>
      <c r="BS110" s="870"/>
      <c r="BT110" s="870"/>
      <c r="BU110" s="870"/>
      <c r="BV110" s="870">
        <v>5588307</v>
      </c>
      <c r="BW110" s="870"/>
      <c r="BX110" s="870"/>
      <c r="BY110" s="870"/>
      <c r="BZ110" s="870"/>
      <c r="CA110" s="870">
        <v>5730815</v>
      </c>
      <c r="CB110" s="870"/>
      <c r="CC110" s="870"/>
      <c r="CD110" s="870"/>
      <c r="CE110" s="870"/>
      <c r="CF110" s="894">
        <v>143.30000000000001</v>
      </c>
      <c r="CG110" s="895"/>
      <c r="CH110" s="895"/>
      <c r="CI110" s="895"/>
      <c r="CJ110" s="895"/>
      <c r="CK110" s="954" t="s">
        <v>439</v>
      </c>
      <c r="CL110" s="847"/>
      <c r="CM110" s="888" t="s">
        <v>440</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v>239099</v>
      </c>
      <c r="DH110" s="870"/>
      <c r="DI110" s="870"/>
      <c r="DJ110" s="870"/>
      <c r="DK110" s="870"/>
      <c r="DL110" s="870">
        <v>204963</v>
      </c>
      <c r="DM110" s="870"/>
      <c r="DN110" s="870"/>
      <c r="DO110" s="870"/>
      <c r="DP110" s="870"/>
      <c r="DQ110" s="870">
        <v>151648</v>
      </c>
      <c r="DR110" s="870"/>
      <c r="DS110" s="870"/>
      <c r="DT110" s="870"/>
      <c r="DU110" s="870"/>
      <c r="DV110" s="871">
        <v>3.8</v>
      </c>
      <c r="DW110" s="871"/>
      <c r="DX110" s="871"/>
      <c r="DY110" s="871"/>
      <c r="DZ110" s="872"/>
    </row>
    <row r="111" spans="1:131" s="233" customFormat="1" ht="26.25" customHeight="1" x14ac:dyDescent="0.15">
      <c r="A111" s="802" t="s">
        <v>441</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238</v>
      </c>
      <c r="AB111" s="947"/>
      <c r="AC111" s="947"/>
      <c r="AD111" s="947"/>
      <c r="AE111" s="948"/>
      <c r="AF111" s="949" t="s">
        <v>238</v>
      </c>
      <c r="AG111" s="947"/>
      <c r="AH111" s="947"/>
      <c r="AI111" s="947"/>
      <c r="AJ111" s="948"/>
      <c r="AK111" s="949" t="s">
        <v>238</v>
      </c>
      <c r="AL111" s="947"/>
      <c r="AM111" s="947"/>
      <c r="AN111" s="947"/>
      <c r="AO111" s="948"/>
      <c r="AP111" s="950" t="s">
        <v>238</v>
      </c>
      <c r="AQ111" s="951"/>
      <c r="AR111" s="951"/>
      <c r="AS111" s="951"/>
      <c r="AT111" s="952"/>
      <c r="AU111" s="960"/>
      <c r="AV111" s="961"/>
      <c r="AW111" s="961"/>
      <c r="AX111" s="961"/>
      <c r="AY111" s="961"/>
      <c r="AZ111" s="843" t="s">
        <v>442</v>
      </c>
      <c r="BA111" s="780"/>
      <c r="BB111" s="780"/>
      <c r="BC111" s="780"/>
      <c r="BD111" s="780"/>
      <c r="BE111" s="780"/>
      <c r="BF111" s="780"/>
      <c r="BG111" s="780"/>
      <c r="BH111" s="780"/>
      <c r="BI111" s="780"/>
      <c r="BJ111" s="780"/>
      <c r="BK111" s="780"/>
      <c r="BL111" s="780"/>
      <c r="BM111" s="780"/>
      <c r="BN111" s="780"/>
      <c r="BO111" s="780"/>
      <c r="BP111" s="781"/>
      <c r="BQ111" s="844">
        <v>239099</v>
      </c>
      <c r="BR111" s="845"/>
      <c r="BS111" s="845"/>
      <c r="BT111" s="845"/>
      <c r="BU111" s="845"/>
      <c r="BV111" s="845">
        <v>204963</v>
      </c>
      <c r="BW111" s="845"/>
      <c r="BX111" s="845"/>
      <c r="BY111" s="845"/>
      <c r="BZ111" s="845"/>
      <c r="CA111" s="845">
        <v>151648</v>
      </c>
      <c r="CB111" s="845"/>
      <c r="CC111" s="845"/>
      <c r="CD111" s="845"/>
      <c r="CE111" s="845"/>
      <c r="CF111" s="903">
        <v>3.8</v>
      </c>
      <c r="CG111" s="904"/>
      <c r="CH111" s="904"/>
      <c r="CI111" s="904"/>
      <c r="CJ111" s="904"/>
      <c r="CK111" s="955"/>
      <c r="CL111" s="849"/>
      <c r="CM111" s="843" t="s">
        <v>443</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238</v>
      </c>
      <c r="DH111" s="845"/>
      <c r="DI111" s="845"/>
      <c r="DJ111" s="845"/>
      <c r="DK111" s="845"/>
      <c r="DL111" s="845" t="s">
        <v>238</v>
      </c>
      <c r="DM111" s="845"/>
      <c r="DN111" s="845"/>
      <c r="DO111" s="845"/>
      <c r="DP111" s="845"/>
      <c r="DQ111" s="845" t="s">
        <v>238</v>
      </c>
      <c r="DR111" s="845"/>
      <c r="DS111" s="845"/>
      <c r="DT111" s="845"/>
      <c r="DU111" s="845"/>
      <c r="DV111" s="822" t="s">
        <v>238</v>
      </c>
      <c r="DW111" s="822"/>
      <c r="DX111" s="822"/>
      <c r="DY111" s="822"/>
      <c r="DZ111" s="823"/>
    </row>
    <row r="112" spans="1:131" s="233" customFormat="1" ht="26.25" customHeight="1" x14ac:dyDescent="0.15">
      <c r="A112" s="940" t="s">
        <v>444</v>
      </c>
      <c r="B112" s="941"/>
      <c r="C112" s="780" t="s">
        <v>445</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238</v>
      </c>
      <c r="AB112" s="808"/>
      <c r="AC112" s="808"/>
      <c r="AD112" s="808"/>
      <c r="AE112" s="809"/>
      <c r="AF112" s="810" t="s">
        <v>238</v>
      </c>
      <c r="AG112" s="808"/>
      <c r="AH112" s="808"/>
      <c r="AI112" s="808"/>
      <c r="AJ112" s="809"/>
      <c r="AK112" s="810" t="s">
        <v>238</v>
      </c>
      <c r="AL112" s="808"/>
      <c r="AM112" s="808"/>
      <c r="AN112" s="808"/>
      <c r="AO112" s="809"/>
      <c r="AP112" s="852" t="s">
        <v>238</v>
      </c>
      <c r="AQ112" s="853"/>
      <c r="AR112" s="853"/>
      <c r="AS112" s="853"/>
      <c r="AT112" s="854"/>
      <c r="AU112" s="960"/>
      <c r="AV112" s="961"/>
      <c r="AW112" s="961"/>
      <c r="AX112" s="961"/>
      <c r="AY112" s="961"/>
      <c r="AZ112" s="843" t="s">
        <v>446</v>
      </c>
      <c r="BA112" s="780"/>
      <c r="BB112" s="780"/>
      <c r="BC112" s="780"/>
      <c r="BD112" s="780"/>
      <c r="BE112" s="780"/>
      <c r="BF112" s="780"/>
      <c r="BG112" s="780"/>
      <c r="BH112" s="780"/>
      <c r="BI112" s="780"/>
      <c r="BJ112" s="780"/>
      <c r="BK112" s="780"/>
      <c r="BL112" s="780"/>
      <c r="BM112" s="780"/>
      <c r="BN112" s="780"/>
      <c r="BO112" s="780"/>
      <c r="BP112" s="781"/>
      <c r="BQ112" s="844">
        <v>1399173</v>
      </c>
      <c r="BR112" s="845"/>
      <c r="BS112" s="845"/>
      <c r="BT112" s="845"/>
      <c r="BU112" s="845"/>
      <c r="BV112" s="845">
        <v>1264569</v>
      </c>
      <c r="BW112" s="845"/>
      <c r="BX112" s="845"/>
      <c r="BY112" s="845"/>
      <c r="BZ112" s="845"/>
      <c r="CA112" s="845">
        <v>1102132</v>
      </c>
      <c r="CB112" s="845"/>
      <c r="CC112" s="845"/>
      <c r="CD112" s="845"/>
      <c r="CE112" s="845"/>
      <c r="CF112" s="903">
        <v>27.6</v>
      </c>
      <c r="CG112" s="904"/>
      <c r="CH112" s="904"/>
      <c r="CI112" s="904"/>
      <c r="CJ112" s="904"/>
      <c r="CK112" s="955"/>
      <c r="CL112" s="849"/>
      <c r="CM112" s="843" t="s">
        <v>447</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238</v>
      </c>
      <c r="DH112" s="845"/>
      <c r="DI112" s="845"/>
      <c r="DJ112" s="845"/>
      <c r="DK112" s="845"/>
      <c r="DL112" s="845" t="s">
        <v>238</v>
      </c>
      <c r="DM112" s="845"/>
      <c r="DN112" s="845"/>
      <c r="DO112" s="845"/>
      <c r="DP112" s="845"/>
      <c r="DQ112" s="845" t="s">
        <v>238</v>
      </c>
      <c r="DR112" s="845"/>
      <c r="DS112" s="845"/>
      <c r="DT112" s="845"/>
      <c r="DU112" s="845"/>
      <c r="DV112" s="822" t="s">
        <v>238</v>
      </c>
      <c r="DW112" s="822"/>
      <c r="DX112" s="822"/>
      <c r="DY112" s="822"/>
      <c r="DZ112" s="823"/>
    </row>
    <row r="113" spans="1:130" s="233" customFormat="1" ht="26.25" customHeight="1" x14ac:dyDescent="0.15">
      <c r="A113" s="942"/>
      <c r="B113" s="943"/>
      <c r="C113" s="780" t="s">
        <v>448</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141817</v>
      </c>
      <c r="AB113" s="947"/>
      <c r="AC113" s="947"/>
      <c r="AD113" s="947"/>
      <c r="AE113" s="948"/>
      <c r="AF113" s="949">
        <v>104892</v>
      </c>
      <c r="AG113" s="947"/>
      <c r="AH113" s="947"/>
      <c r="AI113" s="947"/>
      <c r="AJ113" s="948"/>
      <c r="AK113" s="949">
        <v>79503</v>
      </c>
      <c r="AL113" s="947"/>
      <c r="AM113" s="947"/>
      <c r="AN113" s="947"/>
      <c r="AO113" s="948"/>
      <c r="AP113" s="950">
        <v>2</v>
      </c>
      <c r="AQ113" s="951"/>
      <c r="AR113" s="951"/>
      <c r="AS113" s="951"/>
      <c r="AT113" s="952"/>
      <c r="AU113" s="960"/>
      <c r="AV113" s="961"/>
      <c r="AW113" s="961"/>
      <c r="AX113" s="961"/>
      <c r="AY113" s="961"/>
      <c r="AZ113" s="843" t="s">
        <v>449</v>
      </c>
      <c r="BA113" s="780"/>
      <c r="BB113" s="780"/>
      <c r="BC113" s="780"/>
      <c r="BD113" s="780"/>
      <c r="BE113" s="780"/>
      <c r="BF113" s="780"/>
      <c r="BG113" s="780"/>
      <c r="BH113" s="780"/>
      <c r="BI113" s="780"/>
      <c r="BJ113" s="780"/>
      <c r="BK113" s="780"/>
      <c r="BL113" s="780"/>
      <c r="BM113" s="780"/>
      <c r="BN113" s="780"/>
      <c r="BO113" s="780"/>
      <c r="BP113" s="781"/>
      <c r="BQ113" s="844" t="s">
        <v>238</v>
      </c>
      <c r="BR113" s="845"/>
      <c r="BS113" s="845"/>
      <c r="BT113" s="845"/>
      <c r="BU113" s="845"/>
      <c r="BV113" s="845">
        <v>51091</v>
      </c>
      <c r="BW113" s="845"/>
      <c r="BX113" s="845"/>
      <c r="BY113" s="845"/>
      <c r="BZ113" s="845"/>
      <c r="CA113" s="845">
        <v>73376</v>
      </c>
      <c r="CB113" s="845"/>
      <c r="CC113" s="845"/>
      <c r="CD113" s="845"/>
      <c r="CE113" s="845"/>
      <c r="CF113" s="903">
        <v>1.8</v>
      </c>
      <c r="CG113" s="904"/>
      <c r="CH113" s="904"/>
      <c r="CI113" s="904"/>
      <c r="CJ113" s="904"/>
      <c r="CK113" s="955"/>
      <c r="CL113" s="849"/>
      <c r="CM113" s="843" t="s">
        <v>450</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238</v>
      </c>
      <c r="DH113" s="808"/>
      <c r="DI113" s="808"/>
      <c r="DJ113" s="808"/>
      <c r="DK113" s="809"/>
      <c r="DL113" s="810" t="s">
        <v>238</v>
      </c>
      <c r="DM113" s="808"/>
      <c r="DN113" s="808"/>
      <c r="DO113" s="808"/>
      <c r="DP113" s="809"/>
      <c r="DQ113" s="810" t="s">
        <v>238</v>
      </c>
      <c r="DR113" s="808"/>
      <c r="DS113" s="808"/>
      <c r="DT113" s="808"/>
      <c r="DU113" s="809"/>
      <c r="DV113" s="852" t="s">
        <v>238</v>
      </c>
      <c r="DW113" s="853"/>
      <c r="DX113" s="853"/>
      <c r="DY113" s="853"/>
      <c r="DZ113" s="854"/>
    </row>
    <row r="114" spans="1:130" s="233" customFormat="1" ht="26.25" customHeight="1" x14ac:dyDescent="0.15">
      <c r="A114" s="942"/>
      <c r="B114" s="943"/>
      <c r="C114" s="780" t="s">
        <v>451</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60</v>
      </c>
      <c r="AB114" s="808"/>
      <c r="AC114" s="808"/>
      <c r="AD114" s="808"/>
      <c r="AE114" s="809"/>
      <c r="AF114" s="810">
        <v>57</v>
      </c>
      <c r="AG114" s="808"/>
      <c r="AH114" s="808"/>
      <c r="AI114" s="808"/>
      <c r="AJ114" s="809"/>
      <c r="AK114" s="810">
        <v>149</v>
      </c>
      <c r="AL114" s="808"/>
      <c r="AM114" s="808"/>
      <c r="AN114" s="808"/>
      <c r="AO114" s="809"/>
      <c r="AP114" s="852">
        <v>0</v>
      </c>
      <c r="AQ114" s="853"/>
      <c r="AR114" s="853"/>
      <c r="AS114" s="853"/>
      <c r="AT114" s="854"/>
      <c r="AU114" s="960"/>
      <c r="AV114" s="961"/>
      <c r="AW114" s="961"/>
      <c r="AX114" s="961"/>
      <c r="AY114" s="961"/>
      <c r="AZ114" s="843" t="s">
        <v>452</v>
      </c>
      <c r="BA114" s="780"/>
      <c r="BB114" s="780"/>
      <c r="BC114" s="780"/>
      <c r="BD114" s="780"/>
      <c r="BE114" s="780"/>
      <c r="BF114" s="780"/>
      <c r="BG114" s="780"/>
      <c r="BH114" s="780"/>
      <c r="BI114" s="780"/>
      <c r="BJ114" s="780"/>
      <c r="BK114" s="780"/>
      <c r="BL114" s="780"/>
      <c r="BM114" s="780"/>
      <c r="BN114" s="780"/>
      <c r="BO114" s="780"/>
      <c r="BP114" s="781"/>
      <c r="BQ114" s="844">
        <v>535046</v>
      </c>
      <c r="BR114" s="845"/>
      <c r="BS114" s="845"/>
      <c r="BT114" s="845"/>
      <c r="BU114" s="845"/>
      <c r="BV114" s="845">
        <v>507034</v>
      </c>
      <c r="BW114" s="845"/>
      <c r="BX114" s="845"/>
      <c r="BY114" s="845"/>
      <c r="BZ114" s="845"/>
      <c r="CA114" s="845">
        <v>464858</v>
      </c>
      <c r="CB114" s="845"/>
      <c r="CC114" s="845"/>
      <c r="CD114" s="845"/>
      <c r="CE114" s="845"/>
      <c r="CF114" s="903">
        <v>11.6</v>
      </c>
      <c r="CG114" s="904"/>
      <c r="CH114" s="904"/>
      <c r="CI114" s="904"/>
      <c r="CJ114" s="904"/>
      <c r="CK114" s="955"/>
      <c r="CL114" s="849"/>
      <c r="CM114" s="843" t="s">
        <v>453</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238</v>
      </c>
      <c r="DH114" s="808"/>
      <c r="DI114" s="808"/>
      <c r="DJ114" s="808"/>
      <c r="DK114" s="809"/>
      <c r="DL114" s="810" t="s">
        <v>238</v>
      </c>
      <c r="DM114" s="808"/>
      <c r="DN114" s="808"/>
      <c r="DO114" s="808"/>
      <c r="DP114" s="809"/>
      <c r="DQ114" s="810" t="s">
        <v>238</v>
      </c>
      <c r="DR114" s="808"/>
      <c r="DS114" s="808"/>
      <c r="DT114" s="808"/>
      <c r="DU114" s="809"/>
      <c r="DV114" s="852" t="s">
        <v>238</v>
      </c>
      <c r="DW114" s="853"/>
      <c r="DX114" s="853"/>
      <c r="DY114" s="853"/>
      <c r="DZ114" s="854"/>
    </row>
    <row r="115" spans="1:130" s="233" customFormat="1" ht="26.25" customHeight="1" x14ac:dyDescent="0.15">
      <c r="A115" s="942"/>
      <c r="B115" s="943"/>
      <c r="C115" s="780" t="s">
        <v>454</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30758</v>
      </c>
      <c r="AB115" s="947"/>
      <c r="AC115" s="947"/>
      <c r="AD115" s="947"/>
      <c r="AE115" s="948"/>
      <c r="AF115" s="949">
        <v>30767</v>
      </c>
      <c r="AG115" s="947"/>
      <c r="AH115" s="947"/>
      <c r="AI115" s="947"/>
      <c r="AJ115" s="948"/>
      <c r="AK115" s="949">
        <v>30776</v>
      </c>
      <c r="AL115" s="947"/>
      <c r="AM115" s="947"/>
      <c r="AN115" s="947"/>
      <c r="AO115" s="948"/>
      <c r="AP115" s="950">
        <v>0.8</v>
      </c>
      <c r="AQ115" s="951"/>
      <c r="AR115" s="951"/>
      <c r="AS115" s="951"/>
      <c r="AT115" s="952"/>
      <c r="AU115" s="960"/>
      <c r="AV115" s="961"/>
      <c r="AW115" s="961"/>
      <c r="AX115" s="961"/>
      <c r="AY115" s="961"/>
      <c r="AZ115" s="843" t="s">
        <v>455</v>
      </c>
      <c r="BA115" s="780"/>
      <c r="BB115" s="780"/>
      <c r="BC115" s="780"/>
      <c r="BD115" s="780"/>
      <c r="BE115" s="780"/>
      <c r="BF115" s="780"/>
      <c r="BG115" s="780"/>
      <c r="BH115" s="780"/>
      <c r="BI115" s="780"/>
      <c r="BJ115" s="780"/>
      <c r="BK115" s="780"/>
      <c r="BL115" s="780"/>
      <c r="BM115" s="780"/>
      <c r="BN115" s="780"/>
      <c r="BO115" s="780"/>
      <c r="BP115" s="781"/>
      <c r="BQ115" s="844" t="s">
        <v>238</v>
      </c>
      <c r="BR115" s="845"/>
      <c r="BS115" s="845"/>
      <c r="BT115" s="845"/>
      <c r="BU115" s="845"/>
      <c r="BV115" s="845" t="s">
        <v>238</v>
      </c>
      <c r="BW115" s="845"/>
      <c r="BX115" s="845"/>
      <c r="BY115" s="845"/>
      <c r="BZ115" s="845"/>
      <c r="CA115" s="845" t="s">
        <v>238</v>
      </c>
      <c r="CB115" s="845"/>
      <c r="CC115" s="845"/>
      <c r="CD115" s="845"/>
      <c r="CE115" s="845"/>
      <c r="CF115" s="903" t="s">
        <v>238</v>
      </c>
      <c r="CG115" s="904"/>
      <c r="CH115" s="904"/>
      <c r="CI115" s="904"/>
      <c r="CJ115" s="904"/>
      <c r="CK115" s="955"/>
      <c r="CL115" s="849"/>
      <c r="CM115" s="843" t="s">
        <v>456</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238</v>
      </c>
      <c r="DH115" s="808"/>
      <c r="DI115" s="808"/>
      <c r="DJ115" s="808"/>
      <c r="DK115" s="809"/>
      <c r="DL115" s="810" t="s">
        <v>238</v>
      </c>
      <c r="DM115" s="808"/>
      <c r="DN115" s="808"/>
      <c r="DO115" s="808"/>
      <c r="DP115" s="809"/>
      <c r="DQ115" s="810" t="s">
        <v>238</v>
      </c>
      <c r="DR115" s="808"/>
      <c r="DS115" s="808"/>
      <c r="DT115" s="808"/>
      <c r="DU115" s="809"/>
      <c r="DV115" s="852" t="s">
        <v>238</v>
      </c>
      <c r="DW115" s="853"/>
      <c r="DX115" s="853"/>
      <c r="DY115" s="853"/>
      <c r="DZ115" s="854"/>
    </row>
    <row r="116" spans="1:130" s="233" customFormat="1" ht="26.25" customHeight="1" x14ac:dyDescent="0.15">
      <c r="A116" s="944"/>
      <c r="B116" s="945"/>
      <c r="C116" s="867" t="s">
        <v>457</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238</v>
      </c>
      <c r="AB116" s="808"/>
      <c r="AC116" s="808"/>
      <c r="AD116" s="808"/>
      <c r="AE116" s="809"/>
      <c r="AF116" s="810" t="s">
        <v>238</v>
      </c>
      <c r="AG116" s="808"/>
      <c r="AH116" s="808"/>
      <c r="AI116" s="808"/>
      <c r="AJ116" s="809"/>
      <c r="AK116" s="810" t="s">
        <v>238</v>
      </c>
      <c r="AL116" s="808"/>
      <c r="AM116" s="808"/>
      <c r="AN116" s="808"/>
      <c r="AO116" s="809"/>
      <c r="AP116" s="852" t="s">
        <v>238</v>
      </c>
      <c r="AQ116" s="853"/>
      <c r="AR116" s="853"/>
      <c r="AS116" s="853"/>
      <c r="AT116" s="854"/>
      <c r="AU116" s="960"/>
      <c r="AV116" s="961"/>
      <c r="AW116" s="961"/>
      <c r="AX116" s="961"/>
      <c r="AY116" s="961"/>
      <c r="AZ116" s="937" t="s">
        <v>458</v>
      </c>
      <c r="BA116" s="938"/>
      <c r="BB116" s="938"/>
      <c r="BC116" s="938"/>
      <c r="BD116" s="938"/>
      <c r="BE116" s="938"/>
      <c r="BF116" s="938"/>
      <c r="BG116" s="938"/>
      <c r="BH116" s="938"/>
      <c r="BI116" s="938"/>
      <c r="BJ116" s="938"/>
      <c r="BK116" s="938"/>
      <c r="BL116" s="938"/>
      <c r="BM116" s="938"/>
      <c r="BN116" s="938"/>
      <c r="BO116" s="938"/>
      <c r="BP116" s="939"/>
      <c r="BQ116" s="844" t="s">
        <v>238</v>
      </c>
      <c r="BR116" s="845"/>
      <c r="BS116" s="845"/>
      <c r="BT116" s="845"/>
      <c r="BU116" s="845"/>
      <c r="BV116" s="845" t="s">
        <v>238</v>
      </c>
      <c r="BW116" s="845"/>
      <c r="BX116" s="845"/>
      <c r="BY116" s="845"/>
      <c r="BZ116" s="845"/>
      <c r="CA116" s="845" t="s">
        <v>238</v>
      </c>
      <c r="CB116" s="845"/>
      <c r="CC116" s="845"/>
      <c r="CD116" s="845"/>
      <c r="CE116" s="845"/>
      <c r="CF116" s="903" t="s">
        <v>238</v>
      </c>
      <c r="CG116" s="904"/>
      <c r="CH116" s="904"/>
      <c r="CI116" s="904"/>
      <c r="CJ116" s="904"/>
      <c r="CK116" s="955"/>
      <c r="CL116" s="849"/>
      <c r="CM116" s="843" t="s">
        <v>459</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238</v>
      </c>
      <c r="DH116" s="808"/>
      <c r="DI116" s="808"/>
      <c r="DJ116" s="808"/>
      <c r="DK116" s="809"/>
      <c r="DL116" s="810" t="s">
        <v>238</v>
      </c>
      <c r="DM116" s="808"/>
      <c r="DN116" s="808"/>
      <c r="DO116" s="808"/>
      <c r="DP116" s="809"/>
      <c r="DQ116" s="810" t="s">
        <v>238</v>
      </c>
      <c r="DR116" s="808"/>
      <c r="DS116" s="808"/>
      <c r="DT116" s="808"/>
      <c r="DU116" s="809"/>
      <c r="DV116" s="852" t="s">
        <v>238</v>
      </c>
      <c r="DW116" s="853"/>
      <c r="DX116" s="853"/>
      <c r="DY116" s="853"/>
      <c r="DZ116" s="854"/>
    </row>
    <row r="117" spans="1:130" s="233" customFormat="1" ht="26.25" customHeight="1" x14ac:dyDescent="0.15">
      <c r="A117" s="923" t="s">
        <v>190</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460</v>
      </c>
      <c r="Z117" s="925"/>
      <c r="AA117" s="930">
        <v>638579</v>
      </c>
      <c r="AB117" s="931"/>
      <c r="AC117" s="931"/>
      <c r="AD117" s="931"/>
      <c r="AE117" s="932"/>
      <c r="AF117" s="933">
        <v>637138</v>
      </c>
      <c r="AG117" s="931"/>
      <c r="AH117" s="931"/>
      <c r="AI117" s="931"/>
      <c r="AJ117" s="932"/>
      <c r="AK117" s="933">
        <v>625431</v>
      </c>
      <c r="AL117" s="931"/>
      <c r="AM117" s="931"/>
      <c r="AN117" s="931"/>
      <c r="AO117" s="932"/>
      <c r="AP117" s="934"/>
      <c r="AQ117" s="935"/>
      <c r="AR117" s="935"/>
      <c r="AS117" s="935"/>
      <c r="AT117" s="936"/>
      <c r="AU117" s="960"/>
      <c r="AV117" s="961"/>
      <c r="AW117" s="961"/>
      <c r="AX117" s="961"/>
      <c r="AY117" s="961"/>
      <c r="AZ117" s="891" t="s">
        <v>461</v>
      </c>
      <c r="BA117" s="892"/>
      <c r="BB117" s="892"/>
      <c r="BC117" s="892"/>
      <c r="BD117" s="892"/>
      <c r="BE117" s="892"/>
      <c r="BF117" s="892"/>
      <c r="BG117" s="892"/>
      <c r="BH117" s="892"/>
      <c r="BI117" s="892"/>
      <c r="BJ117" s="892"/>
      <c r="BK117" s="892"/>
      <c r="BL117" s="892"/>
      <c r="BM117" s="892"/>
      <c r="BN117" s="892"/>
      <c r="BO117" s="892"/>
      <c r="BP117" s="893"/>
      <c r="BQ117" s="844" t="s">
        <v>238</v>
      </c>
      <c r="BR117" s="845"/>
      <c r="BS117" s="845"/>
      <c r="BT117" s="845"/>
      <c r="BU117" s="845"/>
      <c r="BV117" s="845" t="s">
        <v>238</v>
      </c>
      <c r="BW117" s="845"/>
      <c r="BX117" s="845"/>
      <c r="BY117" s="845"/>
      <c r="BZ117" s="845"/>
      <c r="CA117" s="845" t="s">
        <v>238</v>
      </c>
      <c r="CB117" s="845"/>
      <c r="CC117" s="845"/>
      <c r="CD117" s="845"/>
      <c r="CE117" s="845"/>
      <c r="CF117" s="903" t="s">
        <v>238</v>
      </c>
      <c r="CG117" s="904"/>
      <c r="CH117" s="904"/>
      <c r="CI117" s="904"/>
      <c r="CJ117" s="904"/>
      <c r="CK117" s="955"/>
      <c r="CL117" s="849"/>
      <c r="CM117" s="843" t="s">
        <v>462</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238</v>
      </c>
      <c r="DH117" s="808"/>
      <c r="DI117" s="808"/>
      <c r="DJ117" s="808"/>
      <c r="DK117" s="809"/>
      <c r="DL117" s="810" t="s">
        <v>238</v>
      </c>
      <c r="DM117" s="808"/>
      <c r="DN117" s="808"/>
      <c r="DO117" s="808"/>
      <c r="DP117" s="809"/>
      <c r="DQ117" s="810" t="s">
        <v>238</v>
      </c>
      <c r="DR117" s="808"/>
      <c r="DS117" s="808"/>
      <c r="DT117" s="808"/>
      <c r="DU117" s="809"/>
      <c r="DV117" s="852" t="s">
        <v>238</v>
      </c>
      <c r="DW117" s="853"/>
      <c r="DX117" s="853"/>
      <c r="DY117" s="853"/>
      <c r="DZ117" s="854"/>
    </row>
    <row r="118" spans="1:130" s="233" customFormat="1" ht="26.25" customHeight="1" x14ac:dyDescent="0.15">
      <c r="A118" s="923" t="s">
        <v>436</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433</v>
      </c>
      <c r="AB118" s="924"/>
      <c r="AC118" s="924"/>
      <c r="AD118" s="924"/>
      <c r="AE118" s="925"/>
      <c r="AF118" s="926" t="s">
        <v>434</v>
      </c>
      <c r="AG118" s="924"/>
      <c r="AH118" s="924"/>
      <c r="AI118" s="924"/>
      <c r="AJ118" s="925"/>
      <c r="AK118" s="926" t="s">
        <v>311</v>
      </c>
      <c r="AL118" s="924"/>
      <c r="AM118" s="924"/>
      <c r="AN118" s="924"/>
      <c r="AO118" s="925"/>
      <c r="AP118" s="927" t="s">
        <v>435</v>
      </c>
      <c r="AQ118" s="928"/>
      <c r="AR118" s="928"/>
      <c r="AS118" s="928"/>
      <c r="AT118" s="929"/>
      <c r="AU118" s="960"/>
      <c r="AV118" s="961"/>
      <c r="AW118" s="961"/>
      <c r="AX118" s="961"/>
      <c r="AY118" s="961"/>
      <c r="AZ118" s="866" t="s">
        <v>463</v>
      </c>
      <c r="BA118" s="867"/>
      <c r="BB118" s="867"/>
      <c r="BC118" s="867"/>
      <c r="BD118" s="867"/>
      <c r="BE118" s="867"/>
      <c r="BF118" s="867"/>
      <c r="BG118" s="867"/>
      <c r="BH118" s="867"/>
      <c r="BI118" s="867"/>
      <c r="BJ118" s="867"/>
      <c r="BK118" s="867"/>
      <c r="BL118" s="867"/>
      <c r="BM118" s="867"/>
      <c r="BN118" s="867"/>
      <c r="BO118" s="867"/>
      <c r="BP118" s="868"/>
      <c r="BQ118" s="907" t="s">
        <v>238</v>
      </c>
      <c r="BR118" s="873"/>
      <c r="BS118" s="873"/>
      <c r="BT118" s="873"/>
      <c r="BU118" s="873"/>
      <c r="BV118" s="873" t="s">
        <v>238</v>
      </c>
      <c r="BW118" s="873"/>
      <c r="BX118" s="873"/>
      <c r="BY118" s="873"/>
      <c r="BZ118" s="873"/>
      <c r="CA118" s="873" t="s">
        <v>238</v>
      </c>
      <c r="CB118" s="873"/>
      <c r="CC118" s="873"/>
      <c r="CD118" s="873"/>
      <c r="CE118" s="873"/>
      <c r="CF118" s="903" t="s">
        <v>238</v>
      </c>
      <c r="CG118" s="904"/>
      <c r="CH118" s="904"/>
      <c r="CI118" s="904"/>
      <c r="CJ118" s="904"/>
      <c r="CK118" s="955"/>
      <c r="CL118" s="849"/>
      <c r="CM118" s="843" t="s">
        <v>464</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238</v>
      </c>
      <c r="DH118" s="808"/>
      <c r="DI118" s="808"/>
      <c r="DJ118" s="808"/>
      <c r="DK118" s="809"/>
      <c r="DL118" s="810" t="s">
        <v>465</v>
      </c>
      <c r="DM118" s="808"/>
      <c r="DN118" s="808"/>
      <c r="DO118" s="808"/>
      <c r="DP118" s="809"/>
      <c r="DQ118" s="810" t="s">
        <v>466</v>
      </c>
      <c r="DR118" s="808"/>
      <c r="DS118" s="808"/>
      <c r="DT118" s="808"/>
      <c r="DU118" s="809"/>
      <c r="DV118" s="852" t="s">
        <v>465</v>
      </c>
      <c r="DW118" s="853"/>
      <c r="DX118" s="853"/>
      <c r="DY118" s="853"/>
      <c r="DZ118" s="854"/>
    </row>
    <row r="119" spans="1:130" s="233" customFormat="1" ht="26.25" customHeight="1" x14ac:dyDescent="0.15">
      <c r="A119" s="846" t="s">
        <v>439</v>
      </c>
      <c r="B119" s="847"/>
      <c r="C119" s="888" t="s">
        <v>440</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v>30758</v>
      </c>
      <c r="AB119" s="917"/>
      <c r="AC119" s="917"/>
      <c r="AD119" s="917"/>
      <c r="AE119" s="918"/>
      <c r="AF119" s="919">
        <v>30767</v>
      </c>
      <c r="AG119" s="917"/>
      <c r="AH119" s="917"/>
      <c r="AI119" s="917"/>
      <c r="AJ119" s="918"/>
      <c r="AK119" s="919">
        <v>30776</v>
      </c>
      <c r="AL119" s="917"/>
      <c r="AM119" s="917"/>
      <c r="AN119" s="917"/>
      <c r="AO119" s="918"/>
      <c r="AP119" s="920">
        <v>0.8</v>
      </c>
      <c r="AQ119" s="921"/>
      <c r="AR119" s="921"/>
      <c r="AS119" s="921"/>
      <c r="AT119" s="922"/>
      <c r="AU119" s="962"/>
      <c r="AV119" s="963"/>
      <c r="AW119" s="963"/>
      <c r="AX119" s="963"/>
      <c r="AY119" s="963"/>
      <c r="AZ119" s="254" t="s">
        <v>190</v>
      </c>
      <c r="BA119" s="254"/>
      <c r="BB119" s="254"/>
      <c r="BC119" s="254"/>
      <c r="BD119" s="254"/>
      <c r="BE119" s="254"/>
      <c r="BF119" s="254"/>
      <c r="BG119" s="254"/>
      <c r="BH119" s="254"/>
      <c r="BI119" s="254"/>
      <c r="BJ119" s="254"/>
      <c r="BK119" s="254"/>
      <c r="BL119" s="254"/>
      <c r="BM119" s="254"/>
      <c r="BN119" s="254"/>
      <c r="BO119" s="905" t="s">
        <v>467</v>
      </c>
      <c r="BP119" s="906"/>
      <c r="BQ119" s="907">
        <v>8204671</v>
      </c>
      <c r="BR119" s="873"/>
      <c r="BS119" s="873"/>
      <c r="BT119" s="873"/>
      <c r="BU119" s="873"/>
      <c r="BV119" s="873">
        <v>7615964</v>
      </c>
      <c r="BW119" s="873"/>
      <c r="BX119" s="873"/>
      <c r="BY119" s="873"/>
      <c r="BZ119" s="873"/>
      <c r="CA119" s="873">
        <v>7522829</v>
      </c>
      <c r="CB119" s="873"/>
      <c r="CC119" s="873"/>
      <c r="CD119" s="873"/>
      <c r="CE119" s="873"/>
      <c r="CF119" s="776"/>
      <c r="CG119" s="777"/>
      <c r="CH119" s="777"/>
      <c r="CI119" s="777"/>
      <c r="CJ119" s="862"/>
      <c r="CK119" s="956"/>
      <c r="CL119" s="851"/>
      <c r="CM119" s="866" t="s">
        <v>468</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238</v>
      </c>
      <c r="DH119" s="792"/>
      <c r="DI119" s="792"/>
      <c r="DJ119" s="792"/>
      <c r="DK119" s="793"/>
      <c r="DL119" s="794" t="s">
        <v>465</v>
      </c>
      <c r="DM119" s="792"/>
      <c r="DN119" s="792"/>
      <c r="DO119" s="792"/>
      <c r="DP119" s="793"/>
      <c r="DQ119" s="794" t="s">
        <v>465</v>
      </c>
      <c r="DR119" s="792"/>
      <c r="DS119" s="792"/>
      <c r="DT119" s="792"/>
      <c r="DU119" s="793"/>
      <c r="DV119" s="876" t="s">
        <v>465</v>
      </c>
      <c r="DW119" s="877"/>
      <c r="DX119" s="877"/>
      <c r="DY119" s="877"/>
      <c r="DZ119" s="878"/>
    </row>
    <row r="120" spans="1:130" s="233" customFormat="1" ht="26.25" customHeight="1" x14ac:dyDescent="0.15">
      <c r="A120" s="848"/>
      <c r="B120" s="849"/>
      <c r="C120" s="843" t="s">
        <v>443</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238</v>
      </c>
      <c r="AB120" s="808"/>
      <c r="AC120" s="808"/>
      <c r="AD120" s="808"/>
      <c r="AE120" s="809"/>
      <c r="AF120" s="810" t="s">
        <v>238</v>
      </c>
      <c r="AG120" s="808"/>
      <c r="AH120" s="808"/>
      <c r="AI120" s="808"/>
      <c r="AJ120" s="809"/>
      <c r="AK120" s="810" t="s">
        <v>238</v>
      </c>
      <c r="AL120" s="808"/>
      <c r="AM120" s="808"/>
      <c r="AN120" s="808"/>
      <c r="AO120" s="809"/>
      <c r="AP120" s="852" t="s">
        <v>238</v>
      </c>
      <c r="AQ120" s="853"/>
      <c r="AR120" s="853"/>
      <c r="AS120" s="853"/>
      <c r="AT120" s="854"/>
      <c r="AU120" s="908" t="s">
        <v>469</v>
      </c>
      <c r="AV120" s="909"/>
      <c r="AW120" s="909"/>
      <c r="AX120" s="909"/>
      <c r="AY120" s="910"/>
      <c r="AZ120" s="888" t="s">
        <v>470</v>
      </c>
      <c r="BA120" s="836"/>
      <c r="BB120" s="836"/>
      <c r="BC120" s="836"/>
      <c r="BD120" s="836"/>
      <c r="BE120" s="836"/>
      <c r="BF120" s="836"/>
      <c r="BG120" s="836"/>
      <c r="BH120" s="836"/>
      <c r="BI120" s="836"/>
      <c r="BJ120" s="836"/>
      <c r="BK120" s="836"/>
      <c r="BL120" s="836"/>
      <c r="BM120" s="836"/>
      <c r="BN120" s="836"/>
      <c r="BO120" s="836"/>
      <c r="BP120" s="837"/>
      <c r="BQ120" s="889">
        <v>2499604</v>
      </c>
      <c r="BR120" s="870"/>
      <c r="BS120" s="870"/>
      <c r="BT120" s="870"/>
      <c r="BU120" s="870"/>
      <c r="BV120" s="870">
        <v>2224264</v>
      </c>
      <c r="BW120" s="870"/>
      <c r="BX120" s="870"/>
      <c r="BY120" s="870"/>
      <c r="BZ120" s="870"/>
      <c r="CA120" s="870">
        <v>2873207</v>
      </c>
      <c r="CB120" s="870"/>
      <c r="CC120" s="870"/>
      <c r="CD120" s="870"/>
      <c r="CE120" s="870"/>
      <c r="CF120" s="894">
        <v>71.900000000000006</v>
      </c>
      <c r="CG120" s="895"/>
      <c r="CH120" s="895"/>
      <c r="CI120" s="895"/>
      <c r="CJ120" s="895"/>
      <c r="CK120" s="896" t="s">
        <v>471</v>
      </c>
      <c r="CL120" s="880"/>
      <c r="CM120" s="880"/>
      <c r="CN120" s="880"/>
      <c r="CO120" s="881"/>
      <c r="CP120" s="900" t="s">
        <v>472</v>
      </c>
      <c r="CQ120" s="901"/>
      <c r="CR120" s="901"/>
      <c r="CS120" s="901"/>
      <c r="CT120" s="901"/>
      <c r="CU120" s="901"/>
      <c r="CV120" s="901"/>
      <c r="CW120" s="901"/>
      <c r="CX120" s="901"/>
      <c r="CY120" s="901"/>
      <c r="CZ120" s="901"/>
      <c r="DA120" s="901"/>
      <c r="DB120" s="901"/>
      <c r="DC120" s="901"/>
      <c r="DD120" s="901"/>
      <c r="DE120" s="901"/>
      <c r="DF120" s="902"/>
      <c r="DG120" s="889">
        <v>1399173</v>
      </c>
      <c r="DH120" s="870"/>
      <c r="DI120" s="870"/>
      <c r="DJ120" s="870"/>
      <c r="DK120" s="870"/>
      <c r="DL120" s="870">
        <v>1264569</v>
      </c>
      <c r="DM120" s="870"/>
      <c r="DN120" s="870"/>
      <c r="DO120" s="870"/>
      <c r="DP120" s="870"/>
      <c r="DQ120" s="870">
        <v>1102132</v>
      </c>
      <c r="DR120" s="870"/>
      <c r="DS120" s="870"/>
      <c r="DT120" s="870"/>
      <c r="DU120" s="870"/>
      <c r="DV120" s="871">
        <v>27.6</v>
      </c>
      <c r="DW120" s="871"/>
      <c r="DX120" s="871"/>
      <c r="DY120" s="871"/>
      <c r="DZ120" s="872"/>
    </row>
    <row r="121" spans="1:130" s="233" customFormat="1" ht="26.25" customHeight="1" x14ac:dyDescent="0.15">
      <c r="A121" s="848"/>
      <c r="B121" s="849"/>
      <c r="C121" s="891" t="s">
        <v>473</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238</v>
      </c>
      <c r="AB121" s="808"/>
      <c r="AC121" s="808"/>
      <c r="AD121" s="808"/>
      <c r="AE121" s="809"/>
      <c r="AF121" s="810" t="s">
        <v>465</v>
      </c>
      <c r="AG121" s="808"/>
      <c r="AH121" s="808"/>
      <c r="AI121" s="808"/>
      <c r="AJ121" s="809"/>
      <c r="AK121" s="810" t="s">
        <v>238</v>
      </c>
      <c r="AL121" s="808"/>
      <c r="AM121" s="808"/>
      <c r="AN121" s="808"/>
      <c r="AO121" s="809"/>
      <c r="AP121" s="852" t="s">
        <v>238</v>
      </c>
      <c r="AQ121" s="853"/>
      <c r="AR121" s="853"/>
      <c r="AS121" s="853"/>
      <c r="AT121" s="854"/>
      <c r="AU121" s="911"/>
      <c r="AV121" s="912"/>
      <c r="AW121" s="912"/>
      <c r="AX121" s="912"/>
      <c r="AY121" s="913"/>
      <c r="AZ121" s="843" t="s">
        <v>474</v>
      </c>
      <c r="BA121" s="780"/>
      <c r="BB121" s="780"/>
      <c r="BC121" s="780"/>
      <c r="BD121" s="780"/>
      <c r="BE121" s="780"/>
      <c r="BF121" s="780"/>
      <c r="BG121" s="780"/>
      <c r="BH121" s="780"/>
      <c r="BI121" s="780"/>
      <c r="BJ121" s="780"/>
      <c r="BK121" s="780"/>
      <c r="BL121" s="780"/>
      <c r="BM121" s="780"/>
      <c r="BN121" s="780"/>
      <c r="BO121" s="780"/>
      <c r="BP121" s="781"/>
      <c r="BQ121" s="844">
        <v>59020</v>
      </c>
      <c r="BR121" s="845"/>
      <c r="BS121" s="845"/>
      <c r="BT121" s="845"/>
      <c r="BU121" s="845"/>
      <c r="BV121" s="845">
        <v>28718</v>
      </c>
      <c r="BW121" s="845"/>
      <c r="BX121" s="845"/>
      <c r="BY121" s="845"/>
      <c r="BZ121" s="845"/>
      <c r="CA121" s="845" t="s">
        <v>466</v>
      </c>
      <c r="CB121" s="845"/>
      <c r="CC121" s="845"/>
      <c r="CD121" s="845"/>
      <c r="CE121" s="845"/>
      <c r="CF121" s="903" t="s">
        <v>238</v>
      </c>
      <c r="CG121" s="904"/>
      <c r="CH121" s="904"/>
      <c r="CI121" s="904"/>
      <c r="CJ121" s="904"/>
      <c r="CK121" s="897"/>
      <c r="CL121" s="883"/>
      <c r="CM121" s="883"/>
      <c r="CN121" s="883"/>
      <c r="CO121" s="884"/>
      <c r="CP121" s="863" t="s">
        <v>475</v>
      </c>
      <c r="CQ121" s="864"/>
      <c r="CR121" s="864"/>
      <c r="CS121" s="864"/>
      <c r="CT121" s="864"/>
      <c r="CU121" s="864"/>
      <c r="CV121" s="864"/>
      <c r="CW121" s="864"/>
      <c r="CX121" s="864"/>
      <c r="CY121" s="864"/>
      <c r="CZ121" s="864"/>
      <c r="DA121" s="864"/>
      <c r="DB121" s="864"/>
      <c r="DC121" s="864"/>
      <c r="DD121" s="864"/>
      <c r="DE121" s="864"/>
      <c r="DF121" s="865"/>
      <c r="DG121" s="844" t="s">
        <v>238</v>
      </c>
      <c r="DH121" s="845"/>
      <c r="DI121" s="845"/>
      <c r="DJ121" s="845"/>
      <c r="DK121" s="845"/>
      <c r="DL121" s="845" t="s">
        <v>465</v>
      </c>
      <c r="DM121" s="845"/>
      <c r="DN121" s="845"/>
      <c r="DO121" s="845"/>
      <c r="DP121" s="845"/>
      <c r="DQ121" s="845" t="s">
        <v>238</v>
      </c>
      <c r="DR121" s="845"/>
      <c r="DS121" s="845"/>
      <c r="DT121" s="845"/>
      <c r="DU121" s="845"/>
      <c r="DV121" s="822" t="s">
        <v>465</v>
      </c>
      <c r="DW121" s="822"/>
      <c r="DX121" s="822"/>
      <c r="DY121" s="822"/>
      <c r="DZ121" s="823"/>
    </row>
    <row r="122" spans="1:130" s="233" customFormat="1" ht="26.25" customHeight="1" x14ac:dyDescent="0.15">
      <c r="A122" s="848"/>
      <c r="B122" s="849"/>
      <c r="C122" s="843" t="s">
        <v>453</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238</v>
      </c>
      <c r="AB122" s="808"/>
      <c r="AC122" s="808"/>
      <c r="AD122" s="808"/>
      <c r="AE122" s="809"/>
      <c r="AF122" s="810" t="s">
        <v>238</v>
      </c>
      <c r="AG122" s="808"/>
      <c r="AH122" s="808"/>
      <c r="AI122" s="808"/>
      <c r="AJ122" s="809"/>
      <c r="AK122" s="810" t="s">
        <v>465</v>
      </c>
      <c r="AL122" s="808"/>
      <c r="AM122" s="808"/>
      <c r="AN122" s="808"/>
      <c r="AO122" s="809"/>
      <c r="AP122" s="852" t="s">
        <v>238</v>
      </c>
      <c r="AQ122" s="853"/>
      <c r="AR122" s="853"/>
      <c r="AS122" s="853"/>
      <c r="AT122" s="854"/>
      <c r="AU122" s="911"/>
      <c r="AV122" s="912"/>
      <c r="AW122" s="912"/>
      <c r="AX122" s="912"/>
      <c r="AY122" s="913"/>
      <c r="AZ122" s="866" t="s">
        <v>476</v>
      </c>
      <c r="BA122" s="867"/>
      <c r="BB122" s="867"/>
      <c r="BC122" s="867"/>
      <c r="BD122" s="867"/>
      <c r="BE122" s="867"/>
      <c r="BF122" s="867"/>
      <c r="BG122" s="867"/>
      <c r="BH122" s="867"/>
      <c r="BI122" s="867"/>
      <c r="BJ122" s="867"/>
      <c r="BK122" s="867"/>
      <c r="BL122" s="867"/>
      <c r="BM122" s="867"/>
      <c r="BN122" s="867"/>
      <c r="BO122" s="867"/>
      <c r="BP122" s="868"/>
      <c r="BQ122" s="907">
        <v>5166648</v>
      </c>
      <c r="BR122" s="873"/>
      <c r="BS122" s="873"/>
      <c r="BT122" s="873"/>
      <c r="BU122" s="873"/>
      <c r="BV122" s="873">
        <v>5370492</v>
      </c>
      <c r="BW122" s="873"/>
      <c r="BX122" s="873"/>
      <c r="BY122" s="873"/>
      <c r="BZ122" s="873"/>
      <c r="CA122" s="873">
        <v>5345191</v>
      </c>
      <c r="CB122" s="873"/>
      <c r="CC122" s="873"/>
      <c r="CD122" s="873"/>
      <c r="CE122" s="873"/>
      <c r="CF122" s="874">
        <v>133.69999999999999</v>
      </c>
      <c r="CG122" s="875"/>
      <c r="CH122" s="875"/>
      <c r="CI122" s="875"/>
      <c r="CJ122" s="875"/>
      <c r="CK122" s="897"/>
      <c r="CL122" s="883"/>
      <c r="CM122" s="883"/>
      <c r="CN122" s="883"/>
      <c r="CO122" s="884"/>
      <c r="CP122" s="863" t="s">
        <v>477</v>
      </c>
      <c r="CQ122" s="864"/>
      <c r="CR122" s="864"/>
      <c r="CS122" s="864"/>
      <c r="CT122" s="864"/>
      <c r="CU122" s="864"/>
      <c r="CV122" s="864"/>
      <c r="CW122" s="864"/>
      <c r="CX122" s="864"/>
      <c r="CY122" s="864"/>
      <c r="CZ122" s="864"/>
      <c r="DA122" s="864"/>
      <c r="DB122" s="864"/>
      <c r="DC122" s="864"/>
      <c r="DD122" s="864"/>
      <c r="DE122" s="864"/>
      <c r="DF122" s="865"/>
      <c r="DG122" s="844" t="s">
        <v>466</v>
      </c>
      <c r="DH122" s="845"/>
      <c r="DI122" s="845"/>
      <c r="DJ122" s="845"/>
      <c r="DK122" s="845"/>
      <c r="DL122" s="845" t="s">
        <v>238</v>
      </c>
      <c r="DM122" s="845"/>
      <c r="DN122" s="845"/>
      <c r="DO122" s="845"/>
      <c r="DP122" s="845"/>
      <c r="DQ122" s="845" t="s">
        <v>238</v>
      </c>
      <c r="DR122" s="845"/>
      <c r="DS122" s="845"/>
      <c r="DT122" s="845"/>
      <c r="DU122" s="845"/>
      <c r="DV122" s="822" t="s">
        <v>238</v>
      </c>
      <c r="DW122" s="822"/>
      <c r="DX122" s="822"/>
      <c r="DY122" s="822"/>
      <c r="DZ122" s="823"/>
    </row>
    <row r="123" spans="1:130" s="233" customFormat="1" ht="26.25" customHeight="1" x14ac:dyDescent="0.15">
      <c r="A123" s="848"/>
      <c r="B123" s="849"/>
      <c r="C123" s="843" t="s">
        <v>459</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238</v>
      </c>
      <c r="AB123" s="808"/>
      <c r="AC123" s="808"/>
      <c r="AD123" s="808"/>
      <c r="AE123" s="809"/>
      <c r="AF123" s="810" t="s">
        <v>465</v>
      </c>
      <c r="AG123" s="808"/>
      <c r="AH123" s="808"/>
      <c r="AI123" s="808"/>
      <c r="AJ123" s="809"/>
      <c r="AK123" s="810" t="s">
        <v>238</v>
      </c>
      <c r="AL123" s="808"/>
      <c r="AM123" s="808"/>
      <c r="AN123" s="808"/>
      <c r="AO123" s="809"/>
      <c r="AP123" s="852" t="s">
        <v>238</v>
      </c>
      <c r="AQ123" s="853"/>
      <c r="AR123" s="853"/>
      <c r="AS123" s="853"/>
      <c r="AT123" s="854"/>
      <c r="AU123" s="914"/>
      <c r="AV123" s="915"/>
      <c r="AW123" s="915"/>
      <c r="AX123" s="915"/>
      <c r="AY123" s="915"/>
      <c r="AZ123" s="254" t="s">
        <v>190</v>
      </c>
      <c r="BA123" s="254"/>
      <c r="BB123" s="254"/>
      <c r="BC123" s="254"/>
      <c r="BD123" s="254"/>
      <c r="BE123" s="254"/>
      <c r="BF123" s="254"/>
      <c r="BG123" s="254"/>
      <c r="BH123" s="254"/>
      <c r="BI123" s="254"/>
      <c r="BJ123" s="254"/>
      <c r="BK123" s="254"/>
      <c r="BL123" s="254"/>
      <c r="BM123" s="254"/>
      <c r="BN123" s="254"/>
      <c r="BO123" s="905" t="s">
        <v>478</v>
      </c>
      <c r="BP123" s="906"/>
      <c r="BQ123" s="860">
        <v>7725272</v>
      </c>
      <c r="BR123" s="861"/>
      <c r="BS123" s="861"/>
      <c r="BT123" s="861"/>
      <c r="BU123" s="861"/>
      <c r="BV123" s="861">
        <v>7623474</v>
      </c>
      <c r="BW123" s="861"/>
      <c r="BX123" s="861"/>
      <c r="BY123" s="861"/>
      <c r="BZ123" s="861"/>
      <c r="CA123" s="861">
        <v>8218398</v>
      </c>
      <c r="CB123" s="861"/>
      <c r="CC123" s="861"/>
      <c r="CD123" s="861"/>
      <c r="CE123" s="861"/>
      <c r="CF123" s="776"/>
      <c r="CG123" s="777"/>
      <c r="CH123" s="777"/>
      <c r="CI123" s="777"/>
      <c r="CJ123" s="862"/>
      <c r="CK123" s="897"/>
      <c r="CL123" s="883"/>
      <c r="CM123" s="883"/>
      <c r="CN123" s="883"/>
      <c r="CO123" s="884"/>
      <c r="CP123" s="863" t="s">
        <v>479</v>
      </c>
      <c r="CQ123" s="864"/>
      <c r="CR123" s="864"/>
      <c r="CS123" s="864"/>
      <c r="CT123" s="864"/>
      <c r="CU123" s="864"/>
      <c r="CV123" s="864"/>
      <c r="CW123" s="864"/>
      <c r="CX123" s="864"/>
      <c r="CY123" s="864"/>
      <c r="CZ123" s="864"/>
      <c r="DA123" s="864"/>
      <c r="DB123" s="864"/>
      <c r="DC123" s="864"/>
      <c r="DD123" s="864"/>
      <c r="DE123" s="864"/>
      <c r="DF123" s="865"/>
      <c r="DG123" s="807" t="s">
        <v>465</v>
      </c>
      <c r="DH123" s="808"/>
      <c r="DI123" s="808"/>
      <c r="DJ123" s="808"/>
      <c r="DK123" s="809"/>
      <c r="DL123" s="810" t="s">
        <v>465</v>
      </c>
      <c r="DM123" s="808"/>
      <c r="DN123" s="808"/>
      <c r="DO123" s="808"/>
      <c r="DP123" s="809"/>
      <c r="DQ123" s="810" t="s">
        <v>466</v>
      </c>
      <c r="DR123" s="808"/>
      <c r="DS123" s="808"/>
      <c r="DT123" s="808"/>
      <c r="DU123" s="809"/>
      <c r="DV123" s="852" t="s">
        <v>465</v>
      </c>
      <c r="DW123" s="853"/>
      <c r="DX123" s="853"/>
      <c r="DY123" s="853"/>
      <c r="DZ123" s="854"/>
    </row>
    <row r="124" spans="1:130" s="233" customFormat="1" ht="26.25" customHeight="1" thickBot="1" x14ac:dyDescent="0.2">
      <c r="A124" s="848"/>
      <c r="B124" s="849"/>
      <c r="C124" s="843" t="s">
        <v>462</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465</v>
      </c>
      <c r="AB124" s="808"/>
      <c r="AC124" s="808"/>
      <c r="AD124" s="808"/>
      <c r="AE124" s="809"/>
      <c r="AF124" s="810" t="s">
        <v>465</v>
      </c>
      <c r="AG124" s="808"/>
      <c r="AH124" s="808"/>
      <c r="AI124" s="808"/>
      <c r="AJ124" s="809"/>
      <c r="AK124" s="810" t="s">
        <v>465</v>
      </c>
      <c r="AL124" s="808"/>
      <c r="AM124" s="808"/>
      <c r="AN124" s="808"/>
      <c r="AO124" s="809"/>
      <c r="AP124" s="852" t="s">
        <v>466</v>
      </c>
      <c r="AQ124" s="853"/>
      <c r="AR124" s="853"/>
      <c r="AS124" s="853"/>
      <c r="AT124" s="854"/>
      <c r="AU124" s="855" t="s">
        <v>480</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v>13.3</v>
      </c>
      <c r="BR124" s="859"/>
      <c r="BS124" s="859"/>
      <c r="BT124" s="859"/>
      <c r="BU124" s="859"/>
      <c r="BV124" s="859" t="s">
        <v>466</v>
      </c>
      <c r="BW124" s="859"/>
      <c r="BX124" s="859"/>
      <c r="BY124" s="859"/>
      <c r="BZ124" s="859"/>
      <c r="CA124" s="859" t="s">
        <v>466</v>
      </c>
      <c r="CB124" s="859"/>
      <c r="CC124" s="859"/>
      <c r="CD124" s="859"/>
      <c r="CE124" s="859"/>
      <c r="CF124" s="754"/>
      <c r="CG124" s="755"/>
      <c r="CH124" s="755"/>
      <c r="CI124" s="755"/>
      <c r="CJ124" s="890"/>
      <c r="CK124" s="898"/>
      <c r="CL124" s="898"/>
      <c r="CM124" s="898"/>
      <c r="CN124" s="898"/>
      <c r="CO124" s="899"/>
      <c r="CP124" s="863" t="s">
        <v>481</v>
      </c>
      <c r="CQ124" s="864"/>
      <c r="CR124" s="864"/>
      <c r="CS124" s="864"/>
      <c r="CT124" s="864"/>
      <c r="CU124" s="864"/>
      <c r="CV124" s="864"/>
      <c r="CW124" s="864"/>
      <c r="CX124" s="864"/>
      <c r="CY124" s="864"/>
      <c r="CZ124" s="864"/>
      <c r="DA124" s="864"/>
      <c r="DB124" s="864"/>
      <c r="DC124" s="864"/>
      <c r="DD124" s="864"/>
      <c r="DE124" s="864"/>
      <c r="DF124" s="865"/>
      <c r="DG124" s="791" t="s">
        <v>466</v>
      </c>
      <c r="DH124" s="792"/>
      <c r="DI124" s="792"/>
      <c r="DJ124" s="792"/>
      <c r="DK124" s="793"/>
      <c r="DL124" s="794" t="s">
        <v>465</v>
      </c>
      <c r="DM124" s="792"/>
      <c r="DN124" s="792"/>
      <c r="DO124" s="792"/>
      <c r="DP124" s="793"/>
      <c r="DQ124" s="794" t="s">
        <v>238</v>
      </c>
      <c r="DR124" s="792"/>
      <c r="DS124" s="792"/>
      <c r="DT124" s="792"/>
      <c r="DU124" s="793"/>
      <c r="DV124" s="876" t="s">
        <v>238</v>
      </c>
      <c r="DW124" s="877"/>
      <c r="DX124" s="877"/>
      <c r="DY124" s="877"/>
      <c r="DZ124" s="878"/>
    </row>
    <row r="125" spans="1:130" s="233" customFormat="1" ht="26.25" customHeight="1" x14ac:dyDescent="0.15">
      <c r="A125" s="848"/>
      <c r="B125" s="849"/>
      <c r="C125" s="843" t="s">
        <v>464</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466</v>
      </c>
      <c r="AB125" s="808"/>
      <c r="AC125" s="808"/>
      <c r="AD125" s="808"/>
      <c r="AE125" s="809"/>
      <c r="AF125" s="810" t="s">
        <v>465</v>
      </c>
      <c r="AG125" s="808"/>
      <c r="AH125" s="808"/>
      <c r="AI125" s="808"/>
      <c r="AJ125" s="809"/>
      <c r="AK125" s="810" t="s">
        <v>238</v>
      </c>
      <c r="AL125" s="808"/>
      <c r="AM125" s="808"/>
      <c r="AN125" s="808"/>
      <c r="AO125" s="809"/>
      <c r="AP125" s="852" t="s">
        <v>238</v>
      </c>
      <c r="AQ125" s="853"/>
      <c r="AR125" s="853"/>
      <c r="AS125" s="853"/>
      <c r="AT125" s="85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9" t="s">
        <v>482</v>
      </c>
      <c r="CL125" s="880"/>
      <c r="CM125" s="880"/>
      <c r="CN125" s="880"/>
      <c r="CO125" s="881"/>
      <c r="CP125" s="888" t="s">
        <v>483</v>
      </c>
      <c r="CQ125" s="836"/>
      <c r="CR125" s="836"/>
      <c r="CS125" s="836"/>
      <c r="CT125" s="836"/>
      <c r="CU125" s="836"/>
      <c r="CV125" s="836"/>
      <c r="CW125" s="836"/>
      <c r="CX125" s="836"/>
      <c r="CY125" s="836"/>
      <c r="CZ125" s="836"/>
      <c r="DA125" s="836"/>
      <c r="DB125" s="836"/>
      <c r="DC125" s="836"/>
      <c r="DD125" s="836"/>
      <c r="DE125" s="836"/>
      <c r="DF125" s="837"/>
      <c r="DG125" s="889" t="s">
        <v>238</v>
      </c>
      <c r="DH125" s="870"/>
      <c r="DI125" s="870"/>
      <c r="DJ125" s="870"/>
      <c r="DK125" s="870"/>
      <c r="DL125" s="870" t="s">
        <v>238</v>
      </c>
      <c r="DM125" s="870"/>
      <c r="DN125" s="870"/>
      <c r="DO125" s="870"/>
      <c r="DP125" s="870"/>
      <c r="DQ125" s="870" t="s">
        <v>238</v>
      </c>
      <c r="DR125" s="870"/>
      <c r="DS125" s="870"/>
      <c r="DT125" s="870"/>
      <c r="DU125" s="870"/>
      <c r="DV125" s="871" t="s">
        <v>238</v>
      </c>
      <c r="DW125" s="871"/>
      <c r="DX125" s="871"/>
      <c r="DY125" s="871"/>
      <c r="DZ125" s="872"/>
    </row>
    <row r="126" spans="1:130" s="233" customFormat="1" ht="26.25" customHeight="1" thickBot="1" x14ac:dyDescent="0.2">
      <c r="A126" s="848"/>
      <c r="B126" s="849"/>
      <c r="C126" s="843" t="s">
        <v>468</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238</v>
      </c>
      <c r="AB126" s="808"/>
      <c r="AC126" s="808"/>
      <c r="AD126" s="808"/>
      <c r="AE126" s="809"/>
      <c r="AF126" s="810" t="s">
        <v>238</v>
      </c>
      <c r="AG126" s="808"/>
      <c r="AH126" s="808"/>
      <c r="AI126" s="808"/>
      <c r="AJ126" s="809"/>
      <c r="AK126" s="810" t="s">
        <v>238</v>
      </c>
      <c r="AL126" s="808"/>
      <c r="AM126" s="808"/>
      <c r="AN126" s="808"/>
      <c r="AO126" s="809"/>
      <c r="AP126" s="852" t="s">
        <v>238</v>
      </c>
      <c r="AQ126" s="853"/>
      <c r="AR126" s="853"/>
      <c r="AS126" s="853"/>
      <c r="AT126" s="85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2"/>
      <c r="CL126" s="883"/>
      <c r="CM126" s="883"/>
      <c r="CN126" s="883"/>
      <c r="CO126" s="884"/>
      <c r="CP126" s="843" t="s">
        <v>484</v>
      </c>
      <c r="CQ126" s="780"/>
      <c r="CR126" s="780"/>
      <c r="CS126" s="780"/>
      <c r="CT126" s="780"/>
      <c r="CU126" s="780"/>
      <c r="CV126" s="780"/>
      <c r="CW126" s="780"/>
      <c r="CX126" s="780"/>
      <c r="CY126" s="780"/>
      <c r="CZ126" s="780"/>
      <c r="DA126" s="780"/>
      <c r="DB126" s="780"/>
      <c r="DC126" s="780"/>
      <c r="DD126" s="780"/>
      <c r="DE126" s="780"/>
      <c r="DF126" s="781"/>
      <c r="DG126" s="844" t="s">
        <v>465</v>
      </c>
      <c r="DH126" s="845"/>
      <c r="DI126" s="845"/>
      <c r="DJ126" s="845"/>
      <c r="DK126" s="845"/>
      <c r="DL126" s="845" t="s">
        <v>238</v>
      </c>
      <c r="DM126" s="845"/>
      <c r="DN126" s="845"/>
      <c r="DO126" s="845"/>
      <c r="DP126" s="845"/>
      <c r="DQ126" s="845" t="s">
        <v>238</v>
      </c>
      <c r="DR126" s="845"/>
      <c r="DS126" s="845"/>
      <c r="DT126" s="845"/>
      <c r="DU126" s="845"/>
      <c r="DV126" s="822" t="s">
        <v>465</v>
      </c>
      <c r="DW126" s="822"/>
      <c r="DX126" s="822"/>
      <c r="DY126" s="822"/>
      <c r="DZ126" s="823"/>
    </row>
    <row r="127" spans="1:130" s="233" customFormat="1" ht="26.25" customHeight="1" x14ac:dyDescent="0.15">
      <c r="A127" s="850"/>
      <c r="B127" s="851"/>
      <c r="C127" s="866" t="s">
        <v>485</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238</v>
      </c>
      <c r="AB127" s="808"/>
      <c r="AC127" s="808"/>
      <c r="AD127" s="808"/>
      <c r="AE127" s="809"/>
      <c r="AF127" s="810" t="s">
        <v>238</v>
      </c>
      <c r="AG127" s="808"/>
      <c r="AH127" s="808"/>
      <c r="AI127" s="808"/>
      <c r="AJ127" s="809"/>
      <c r="AK127" s="810" t="s">
        <v>238</v>
      </c>
      <c r="AL127" s="808"/>
      <c r="AM127" s="808"/>
      <c r="AN127" s="808"/>
      <c r="AO127" s="809"/>
      <c r="AP127" s="852" t="s">
        <v>238</v>
      </c>
      <c r="AQ127" s="853"/>
      <c r="AR127" s="853"/>
      <c r="AS127" s="853"/>
      <c r="AT127" s="854"/>
      <c r="AU127" s="235"/>
      <c r="AV127" s="235"/>
      <c r="AW127" s="235"/>
      <c r="AX127" s="869" t="s">
        <v>486</v>
      </c>
      <c r="AY127" s="840"/>
      <c r="AZ127" s="840"/>
      <c r="BA127" s="840"/>
      <c r="BB127" s="840"/>
      <c r="BC127" s="840"/>
      <c r="BD127" s="840"/>
      <c r="BE127" s="841"/>
      <c r="BF127" s="839" t="s">
        <v>487</v>
      </c>
      <c r="BG127" s="840"/>
      <c r="BH127" s="840"/>
      <c r="BI127" s="840"/>
      <c r="BJ127" s="840"/>
      <c r="BK127" s="840"/>
      <c r="BL127" s="841"/>
      <c r="BM127" s="839" t="s">
        <v>488</v>
      </c>
      <c r="BN127" s="840"/>
      <c r="BO127" s="840"/>
      <c r="BP127" s="840"/>
      <c r="BQ127" s="840"/>
      <c r="BR127" s="840"/>
      <c r="BS127" s="841"/>
      <c r="BT127" s="839" t="s">
        <v>489</v>
      </c>
      <c r="BU127" s="840"/>
      <c r="BV127" s="840"/>
      <c r="BW127" s="840"/>
      <c r="BX127" s="840"/>
      <c r="BY127" s="840"/>
      <c r="BZ127" s="842"/>
      <c r="CA127" s="235"/>
      <c r="CB127" s="235"/>
      <c r="CC127" s="235"/>
      <c r="CD127" s="258"/>
      <c r="CE127" s="258"/>
      <c r="CF127" s="258"/>
      <c r="CG127" s="235"/>
      <c r="CH127" s="235"/>
      <c r="CI127" s="235"/>
      <c r="CJ127" s="257"/>
      <c r="CK127" s="882"/>
      <c r="CL127" s="883"/>
      <c r="CM127" s="883"/>
      <c r="CN127" s="883"/>
      <c r="CO127" s="884"/>
      <c r="CP127" s="843" t="s">
        <v>490</v>
      </c>
      <c r="CQ127" s="780"/>
      <c r="CR127" s="780"/>
      <c r="CS127" s="780"/>
      <c r="CT127" s="780"/>
      <c r="CU127" s="780"/>
      <c r="CV127" s="780"/>
      <c r="CW127" s="780"/>
      <c r="CX127" s="780"/>
      <c r="CY127" s="780"/>
      <c r="CZ127" s="780"/>
      <c r="DA127" s="780"/>
      <c r="DB127" s="780"/>
      <c r="DC127" s="780"/>
      <c r="DD127" s="780"/>
      <c r="DE127" s="780"/>
      <c r="DF127" s="781"/>
      <c r="DG127" s="844" t="s">
        <v>238</v>
      </c>
      <c r="DH127" s="845"/>
      <c r="DI127" s="845"/>
      <c r="DJ127" s="845"/>
      <c r="DK127" s="845"/>
      <c r="DL127" s="845" t="s">
        <v>238</v>
      </c>
      <c r="DM127" s="845"/>
      <c r="DN127" s="845"/>
      <c r="DO127" s="845"/>
      <c r="DP127" s="845"/>
      <c r="DQ127" s="845" t="s">
        <v>238</v>
      </c>
      <c r="DR127" s="845"/>
      <c r="DS127" s="845"/>
      <c r="DT127" s="845"/>
      <c r="DU127" s="845"/>
      <c r="DV127" s="822" t="s">
        <v>238</v>
      </c>
      <c r="DW127" s="822"/>
      <c r="DX127" s="822"/>
      <c r="DY127" s="822"/>
      <c r="DZ127" s="823"/>
    </row>
    <row r="128" spans="1:130" s="233" customFormat="1" ht="26.25" customHeight="1" thickBot="1" x14ac:dyDescent="0.2">
      <c r="A128" s="824" t="s">
        <v>491</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492</v>
      </c>
      <c r="X128" s="826"/>
      <c r="Y128" s="826"/>
      <c r="Z128" s="827"/>
      <c r="AA128" s="828">
        <v>1381</v>
      </c>
      <c r="AB128" s="829"/>
      <c r="AC128" s="829"/>
      <c r="AD128" s="829"/>
      <c r="AE128" s="830"/>
      <c r="AF128" s="831" t="s">
        <v>465</v>
      </c>
      <c r="AG128" s="829"/>
      <c r="AH128" s="829"/>
      <c r="AI128" s="829"/>
      <c r="AJ128" s="830"/>
      <c r="AK128" s="831" t="s">
        <v>238</v>
      </c>
      <c r="AL128" s="829"/>
      <c r="AM128" s="829"/>
      <c r="AN128" s="829"/>
      <c r="AO128" s="830"/>
      <c r="AP128" s="832"/>
      <c r="AQ128" s="833"/>
      <c r="AR128" s="833"/>
      <c r="AS128" s="833"/>
      <c r="AT128" s="834"/>
      <c r="AU128" s="235"/>
      <c r="AV128" s="235"/>
      <c r="AW128" s="235"/>
      <c r="AX128" s="835" t="s">
        <v>493</v>
      </c>
      <c r="AY128" s="836"/>
      <c r="AZ128" s="836"/>
      <c r="BA128" s="836"/>
      <c r="BB128" s="836"/>
      <c r="BC128" s="836"/>
      <c r="BD128" s="836"/>
      <c r="BE128" s="837"/>
      <c r="BF128" s="814" t="s">
        <v>465</v>
      </c>
      <c r="BG128" s="815"/>
      <c r="BH128" s="815"/>
      <c r="BI128" s="815"/>
      <c r="BJ128" s="815"/>
      <c r="BK128" s="815"/>
      <c r="BL128" s="838"/>
      <c r="BM128" s="814">
        <v>15</v>
      </c>
      <c r="BN128" s="815"/>
      <c r="BO128" s="815"/>
      <c r="BP128" s="815"/>
      <c r="BQ128" s="815"/>
      <c r="BR128" s="815"/>
      <c r="BS128" s="838"/>
      <c r="BT128" s="814">
        <v>20</v>
      </c>
      <c r="BU128" s="815"/>
      <c r="BV128" s="815"/>
      <c r="BW128" s="815"/>
      <c r="BX128" s="815"/>
      <c r="BY128" s="815"/>
      <c r="BZ128" s="816"/>
      <c r="CA128" s="258"/>
      <c r="CB128" s="258"/>
      <c r="CC128" s="258"/>
      <c r="CD128" s="258"/>
      <c r="CE128" s="258"/>
      <c r="CF128" s="258"/>
      <c r="CG128" s="235"/>
      <c r="CH128" s="235"/>
      <c r="CI128" s="235"/>
      <c r="CJ128" s="257"/>
      <c r="CK128" s="885"/>
      <c r="CL128" s="886"/>
      <c r="CM128" s="886"/>
      <c r="CN128" s="886"/>
      <c r="CO128" s="887"/>
      <c r="CP128" s="817" t="s">
        <v>494</v>
      </c>
      <c r="CQ128" s="758"/>
      <c r="CR128" s="758"/>
      <c r="CS128" s="758"/>
      <c r="CT128" s="758"/>
      <c r="CU128" s="758"/>
      <c r="CV128" s="758"/>
      <c r="CW128" s="758"/>
      <c r="CX128" s="758"/>
      <c r="CY128" s="758"/>
      <c r="CZ128" s="758"/>
      <c r="DA128" s="758"/>
      <c r="DB128" s="758"/>
      <c r="DC128" s="758"/>
      <c r="DD128" s="758"/>
      <c r="DE128" s="758"/>
      <c r="DF128" s="759"/>
      <c r="DG128" s="818" t="s">
        <v>466</v>
      </c>
      <c r="DH128" s="819"/>
      <c r="DI128" s="819"/>
      <c r="DJ128" s="819"/>
      <c r="DK128" s="819"/>
      <c r="DL128" s="819" t="s">
        <v>238</v>
      </c>
      <c r="DM128" s="819"/>
      <c r="DN128" s="819"/>
      <c r="DO128" s="819"/>
      <c r="DP128" s="819"/>
      <c r="DQ128" s="819" t="s">
        <v>238</v>
      </c>
      <c r="DR128" s="819"/>
      <c r="DS128" s="819"/>
      <c r="DT128" s="819"/>
      <c r="DU128" s="819"/>
      <c r="DV128" s="820" t="s">
        <v>465</v>
      </c>
      <c r="DW128" s="820"/>
      <c r="DX128" s="820"/>
      <c r="DY128" s="820"/>
      <c r="DZ128" s="821"/>
    </row>
    <row r="129" spans="1:131" s="233" customFormat="1" ht="26.25" customHeight="1" x14ac:dyDescent="0.15">
      <c r="A129" s="802" t="s">
        <v>106</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495</v>
      </c>
      <c r="X129" s="805"/>
      <c r="Y129" s="805"/>
      <c r="Z129" s="806"/>
      <c r="AA129" s="807">
        <v>4022970</v>
      </c>
      <c r="AB129" s="808"/>
      <c r="AC129" s="808"/>
      <c r="AD129" s="808"/>
      <c r="AE129" s="809"/>
      <c r="AF129" s="810">
        <v>4147153</v>
      </c>
      <c r="AG129" s="808"/>
      <c r="AH129" s="808"/>
      <c r="AI129" s="808"/>
      <c r="AJ129" s="809"/>
      <c r="AK129" s="810">
        <v>4427071</v>
      </c>
      <c r="AL129" s="808"/>
      <c r="AM129" s="808"/>
      <c r="AN129" s="808"/>
      <c r="AO129" s="809"/>
      <c r="AP129" s="811"/>
      <c r="AQ129" s="812"/>
      <c r="AR129" s="812"/>
      <c r="AS129" s="812"/>
      <c r="AT129" s="813"/>
      <c r="AU129" s="236"/>
      <c r="AV129" s="236"/>
      <c r="AW129" s="236"/>
      <c r="AX129" s="779" t="s">
        <v>496</v>
      </c>
      <c r="AY129" s="780"/>
      <c r="AZ129" s="780"/>
      <c r="BA129" s="780"/>
      <c r="BB129" s="780"/>
      <c r="BC129" s="780"/>
      <c r="BD129" s="780"/>
      <c r="BE129" s="781"/>
      <c r="BF129" s="798" t="s">
        <v>466</v>
      </c>
      <c r="BG129" s="799"/>
      <c r="BH129" s="799"/>
      <c r="BI129" s="799"/>
      <c r="BJ129" s="799"/>
      <c r="BK129" s="799"/>
      <c r="BL129" s="800"/>
      <c r="BM129" s="798">
        <v>20</v>
      </c>
      <c r="BN129" s="799"/>
      <c r="BO129" s="799"/>
      <c r="BP129" s="799"/>
      <c r="BQ129" s="799"/>
      <c r="BR129" s="799"/>
      <c r="BS129" s="800"/>
      <c r="BT129" s="798">
        <v>30</v>
      </c>
      <c r="BU129" s="799"/>
      <c r="BV129" s="799"/>
      <c r="BW129" s="799"/>
      <c r="BX129" s="799"/>
      <c r="BY129" s="799"/>
      <c r="BZ129" s="801"/>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02" t="s">
        <v>497</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498</v>
      </c>
      <c r="X130" s="805"/>
      <c r="Y130" s="805"/>
      <c r="Z130" s="806"/>
      <c r="AA130" s="807">
        <v>437538</v>
      </c>
      <c r="AB130" s="808"/>
      <c r="AC130" s="808"/>
      <c r="AD130" s="808"/>
      <c r="AE130" s="809"/>
      <c r="AF130" s="810">
        <v>437553</v>
      </c>
      <c r="AG130" s="808"/>
      <c r="AH130" s="808"/>
      <c r="AI130" s="808"/>
      <c r="AJ130" s="809"/>
      <c r="AK130" s="810">
        <v>428636</v>
      </c>
      <c r="AL130" s="808"/>
      <c r="AM130" s="808"/>
      <c r="AN130" s="808"/>
      <c r="AO130" s="809"/>
      <c r="AP130" s="811"/>
      <c r="AQ130" s="812"/>
      <c r="AR130" s="812"/>
      <c r="AS130" s="812"/>
      <c r="AT130" s="813"/>
      <c r="AU130" s="236"/>
      <c r="AV130" s="236"/>
      <c r="AW130" s="236"/>
      <c r="AX130" s="779" t="s">
        <v>499</v>
      </c>
      <c r="AY130" s="780"/>
      <c r="AZ130" s="780"/>
      <c r="BA130" s="780"/>
      <c r="BB130" s="780"/>
      <c r="BC130" s="780"/>
      <c r="BD130" s="780"/>
      <c r="BE130" s="781"/>
      <c r="BF130" s="782">
        <v>5.2</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500</v>
      </c>
      <c r="X131" s="789"/>
      <c r="Y131" s="789"/>
      <c r="Z131" s="790"/>
      <c r="AA131" s="791">
        <v>3585432</v>
      </c>
      <c r="AB131" s="792"/>
      <c r="AC131" s="792"/>
      <c r="AD131" s="792"/>
      <c r="AE131" s="793"/>
      <c r="AF131" s="794">
        <v>3709600</v>
      </c>
      <c r="AG131" s="792"/>
      <c r="AH131" s="792"/>
      <c r="AI131" s="792"/>
      <c r="AJ131" s="793"/>
      <c r="AK131" s="794">
        <v>3998435</v>
      </c>
      <c r="AL131" s="792"/>
      <c r="AM131" s="792"/>
      <c r="AN131" s="792"/>
      <c r="AO131" s="793"/>
      <c r="AP131" s="795"/>
      <c r="AQ131" s="796"/>
      <c r="AR131" s="796"/>
      <c r="AS131" s="796"/>
      <c r="AT131" s="797"/>
      <c r="AU131" s="236"/>
      <c r="AV131" s="236"/>
      <c r="AW131" s="236"/>
      <c r="AX131" s="757" t="s">
        <v>501</v>
      </c>
      <c r="AY131" s="758"/>
      <c r="AZ131" s="758"/>
      <c r="BA131" s="758"/>
      <c r="BB131" s="758"/>
      <c r="BC131" s="758"/>
      <c r="BD131" s="758"/>
      <c r="BE131" s="759"/>
      <c r="BF131" s="760" t="s">
        <v>466</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766" t="s">
        <v>502</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503</v>
      </c>
      <c r="W132" s="770"/>
      <c r="X132" s="770"/>
      <c r="Y132" s="770"/>
      <c r="Z132" s="771"/>
      <c r="AA132" s="772">
        <v>5.5686455629999996</v>
      </c>
      <c r="AB132" s="773"/>
      <c r="AC132" s="773"/>
      <c r="AD132" s="773"/>
      <c r="AE132" s="774"/>
      <c r="AF132" s="775">
        <v>5.3802296739999997</v>
      </c>
      <c r="AG132" s="773"/>
      <c r="AH132" s="773"/>
      <c r="AI132" s="773"/>
      <c r="AJ132" s="774"/>
      <c r="AK132" s="775">
        <v>4.9218006550000002</v>
      </c>
      <c r="AL132" s="773"/>
      <c r="AM132" s="773"/>
      <c r="AN132" s="773"/>
      <c r="AO132" s="774"/>
      <c r="AP132" s="776"/>
      <c r="AQ132" s="777"/>
      <c r="AR132" s="777"/>
      <c r="AS132" s="777"/>
      <c r="AT132" s="77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504</v>
      </c>
      <c r="W133" s="749"/>
      <c r="X133" s="749"/>
      <c r="Y133" s="749"/>
      <c r="Z133" s="750"/>
      <c r="AA133" s="751">
        <v>5</v>
      </c>
      <c r="AB133" s="752"/>
      <c r="AC133" s="752"/>
      <c r="AD133" s="752"/>
      <c r="AE133" s="753"/>
      <c r="AF133" s="751">
        <v>5.0999999999999996</v>
      </c>
      <c r="AG133" s="752"/>
      <c r="AH133" s="752"/>
      <c r="AI133" s="752"/>
      <c r="AJ133" s="753"/>
      <c r="AK133" s="751">
        <v>5.2</v>
      </c>
      <c r="AL133" s="752"/>
      <c r="AM133" s="752"/>
      <c r="AN133" s="752"/>
      <c r="AO133" s="753"/>
      <c r="AP133" s="754"/>
      <c r="AQ133" s="755"/>
      <c r="AR133" s="755"/>
      <c r="AS133" s="755"/>
      <c r="AT133" s="75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8omqB/B8yraUC9+6u12jEb6r+WOlpXfEvbRderv1gzqQdKcnSpSjgffguf24eWHGT89wB6eq4HxQbv8gSyjQMQ==" saltValue="ZH+4DjsYCtrwCRDuVGQ5f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505</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QR1aIaI4SvhFJzLQHbiIiU7UdHporH2F9y2oI2JRHViTylY026H7RCM0OTH6Dn+RTlF3opmzL13zOfDEOkyyg==" saltValue="2mbyw46M/6Q5hRFfqieSQ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506</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507</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6" t="s">
        <v>508</v>
      </c>
      <c r="AP7" s="275"/>
      <c r="AQ7" s="276" t="s">
        <v>509</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7"/>
      <c r="AP8" s="281" t="s">
        <v>510</v>
      </c>
      <c r="AQ8" s="282" t="s">
        <v>511</v>
      </c>
      <c r="AR8" s="283" t="s">
        <v>512</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8" t="s">
        <v>513</v>
      </c>
      <c r="AL9" s="1159"/>
      <c r="AM9" s="1159"/>
      <c r="AN9" s="1160"/>
      <c r="AO9" s="284">
        <v>1219061</v>
      </c>
      <c r="AP9" s="284">
        <v>66059</v>
      </c>
      <c r="AQ9" s="285">
        <v>91900</v>
      </c>
      <c r="AR9" s="286">
        <v>-28.1</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8" t="s">
        <v>514</v>
      </c>
      <c r="AL10" s="1159"/>
      <c r="AM10" s="1159"/>
      <c r="AN10" s="1160"/>
      <c r="AO10" s="287">
        <v>17443</v>
      </c>
      <c r="AP10" s="287">
        <v>945</v>
      </c>
      <c r="AQ10" s="288">
        <v>11848</v>
      </c>
      <c r="AR10" s="289">
        <v>-92</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8" t="s">
        <v>515</v>
      </c>
      <c r="AL11" s="1159"/>
      <c r="AM11" s="1159"/>
      <c r="AN11" s="1160"/>
      <c r="AO11" s="287" t="s">
        <v>516</v>
      </c>
      <c r="AP11" s="287" t="s">
        <v>516</v>
      </c>
      <c r="AQ11" s="288">
        <v>323</v>
      </c>
      <c r="AR11" s="289" t="s">
        <v>516</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8" t="s">
        <v>517</v>
      </c>
      <c r="AL12" s="1159"/>
      <c r="AM12" s="1159"/>
      <c r="AN12" s="1160"/>
      <c r="AO12" s="287" t="s">
        <v>516</v>
      </c>
      <c r="AP12" s="287" t="s">
        <v>516</v>
      </c>
      <c r="AQ12" s="288">
        <v>21</v>
      </c>
      <c r="AR12" s="289" t="s">
        <v>516</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8" t="s">
        <v>518</v>
      </c>
      <c r="AL13" s="1159"/>
      <c r="AM13" s="1159"/>
      <c r="AN13" s="1160"/>
      <c r="AO13" s="287">
        <v>56615</v>
      </c>
      <c r="AP13" s="287">
        <v>3068</v>
      </c>
      <c r="AQ13" s="288">
        <v>3646</v>
      </c>
      <c r="AR13" s="289">
        <v>-15.9</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8" t="s">
        <v>519</v>
      </c>
      <c r="AL14" s="1159"/>
      <c r="AM14" s="1159"/>
      <c r="AN14" s="1160"/>
      <c r="AO14" s="287">
        <v>6109</v>
      </c>
      <c r="AP14" s="287">
        <v>331</v>
      </c>
      <c r="AQ14" s="288">
        <v>1700</v>
      </c>
      <c r="AR14" s="289">
        <v>-80.5</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1" t="s">
        <v>520</v>
      </c>
      <c r="AL15" s="1162"/>
      <c r="AM15" s="1162"/>
      <c r="AN15" s="1163"/>
      <c r="AO15" s="287">
        <v>-82854</v>
      </c>
      <c r="AP15" s="287">
        <v>-4490</v>
      </c>
      <c r="AQ15" s="288">
        <v>-7027</v>
      </c>
      <c r="AR15" s="289">
        <v>-36.1</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1" t="s">
        <v>190</v>
      </c>
      <c r="AL16" s="1162"/>
      <c r="AM16" s="1162"/>
      <c r="AN16" s="1163"/>
      <c r="AO16" s="287">
        <v>1216374</v>
      </c>
      <c r="AP16" s="287">
        <v>65914</v>
      </c>
      <c r="AQ16" s="288">
        <v>102411</v>
      </c>
      <c r="AR16" s="289">
        <v>-35.6</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521</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522</v>
      </c>
      <c r="AP20" s="296" t="s">
        <v>523</v>
      </c>
      <c r="AQ20" s="297" t="s">
        <v>524</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4" t="s">
        <v>525</v>
      </c>
      <c r="AL21" s="1165"/>
      <c r="AM21" s="1165"/>
      <c r="AN21" s="1166"/>
      <c r="AO21" s="300">
        <v>6.01</v>
      </c>
      <c r="AP21" s="301">
        <v>9.23</v>
      </c>
      <c r="AQ21" s="302">
        <v>-3.22</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4" t="s">
        <v>526</v>
      </c>
      <c r="AL22" s="1165"/>
      <c r="AM22" s="1165"/>
      <c r="AN22" s="1166"/>
      <c r="AO22" s="305">
        <v>95</v>
      </c>
      <c r="AP22" s="306">
        <v>96.8</v>
      </c>
      <c r="AQ22" s="307">
        <v>-1.8</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57" t="s">
        <v>527</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70"/>
    </row>
    <row r="27" spans="1:46" x14ac:dyDescent="0.15">
      <c r="A27" s="312"/>
      <c r="AO27" s="265"/>
      <c r="AP27" s="265"/>
      <c r="AQ27" s="265"/>
      <c r="AR27" s="265"/>
      <c r="AS27" s="265"/>
      <c r="AT27" s="265"/>
    </row>
    <row r="28" spans="1:46" ht="17.25" x14ac:dyDescent="0.15">
      <c r="A28" s="266" t="s">
        <v>528</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529</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6" t="s">
        <v>508</v>
      </c>
      <c r="AP30" s="275"/>
      <c r="AQ30" s="276" t="s">
        <v>509</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7"/>
      <c r="AP31" s="281" t="s">
        <v>510</v>
      </c>
      <c r="AQ31" s="282" t="s">
        <v>511</v>
      </c>
      <c r="AR31" s="283" t="s">
        <v>512</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8" t="s">
        <v>530</v>
      </c>
      <c r="AL32" s="1149"/>
      <c r="AM32" s="1149"/>
      <c r="AN32" s="1150"/>
      <c r="AO32" s="315">
        <v>515003</v>
      </c>
      <c r="AP32" s="315">
        <v>27907</v>
      </c>
      <c r="AQ32" s="316">
        <v>50517</v>
      </c>
      <c r="AR32" s="317">
        <v>-44.8</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8" t="s">
        <v>531</v>
      </c>
      <c r="AL33" s="1149"/>
      <c r="AM33" s="1149"/>
      <c r="AN33" s="1150"/>
      <c r="AO33" s="315" t="s">
        <v>516</v>
      </c>
      <c r="AP33" s="315" t="s">
        <v>516</v>
      </c>
      <c r="AQ33" s="316" t="s">
        <v>516</v>
      </c>
      <c r="AR33" s="317" t="s">
        <v>516</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8" t="s">
        <v>532</v>
      </c>
      <c r="AL34" s="1149"/>
      <c r="AM34" s="1149"/>
      <c r="AN34" s="1150"/>
      <c r="AO34" s="315" t="s">
        <v>516</v>
      </c>
      <c r="AP34" s="315" t="s">
        <v>516</v>
      </c>
      <c r="AQ34" s="316">
        <v>23</v>
      </c>
      <c r="AR34" s="317" t="s">
        <v>516</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8" t="s">
        <v>533</v>
      </c>
      <c r="AL35" s="1149"/>
      <c r="AM35" s="1149"/>
      <c r="AN35" s="1150"/>
      <c r="AO35" s="315">
        <v>79503</v>
      </c>
      <c r="AP35" s="315">
        <v>4308</v>
      </c>
      <c r="AQ35" s="316">
        <v>15430</v>
      </c>
      <c r="AR35" s="317">
        <v>-72.099999999999994</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8" t="s">
        <v>534</v>
      </c>
      <c r="AL36" s="1149"/>
      <c r="AM36" s="1149"/>
      <c r="AN36" s="1150"/>
      <c r="AO36" s="315">
        <v>149</v>
      </c>
      <c r="AP36" s="315">
        <v>8</v>
      </c>
      <c r="AQ36" s="316">
        <v>2664</v>
      </c>
      <c r="AR36" s="317">
        <v>-99.7</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8" t="s">
        <v>535</v>
      </c>
      <c r="AL37" s="1149"/>
      <c r="AM37" s="1149"/>
      <c r="AN37" s="1150"/>
      <c r="AO37" s="315">
        <v>30776</v>
      </c>
      <c r="AP37" s="315">
        <v>1668</v>
      </c>
      <c r="AQ37" s="316">
        <v>451</v>
      </c>
      <c r="AR37" s="317">
        <v>269.8</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1" t="s">
        <v>536</v>
      </c>
      <c r="AL38" s="1152"/>
      <c r="AM38" s="1152"/>
      <c r="AN38" s="1153"/>
      <c r="AO38" s="318" t="s">
        <v>516</v>
      </c>
      <c r="AP38" s="318" t="s">
        <v>516</v>
      </c>
      <c r="AQ38" s="319">
        <v>4</v>
      </c>
      <c r="AR38" s="307" t="s">
        <v>516</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1" t="s">
        <v>537</v>
      </c>
      <c r="AL39" s="1152"/>
      <c r="AM39" s="1152"/>
      <c r="AN39" s="1153"/>
      <c r="AO39" s="315" t="s">
        <v>516</v>
      </c>
      <c r="AP39" s="315" t="s">
        <v>516</v>
      </c>
      <c r="AQ39" s="316">
        <v>-3528</v>
      </c>
      <c r="AR39" s="317" t="s">
        <v>516</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8" t="s">
        <v>538</v>
      </c>
      <c r="AL40" s="1149"/>
      <c r="AM40" s="1149"/>
      <c r="AN40" s="1150"/>
      <c r="AO40" s="315">
        <v>-428636</v>
      </c>
      <c r="AP40" s="315">
        <v>-23227</v>
      </c>
      <c r="AQ40" s="316">
        <v>-45748</v>
      </c>
      <c r="AR40" s="317">
        <v>-49.2</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4" t="s">
        <v>304</v>
      </c>
      <c r="AL41" s="1155"/>
      <c r="AM41" s="1155"/>
      <c r="AN41" s="1156"/>
      <c r="AO41" s="315">
        <v>196795</v>
      </c>
      <c r="AP41" s="315">
        <v>10664</v>
      </c>
      <c r="AQ41" s="316">
        <v>19813</v>
      </c>
      <c r="AR41" s="317">
        <v>-46.2</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539</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540</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541</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1" t="s">
        <v>508</v>
      </c>
      <c r="AN49" s="1143" t="s">
        <v>542</v>
      </c>
      <c r="AO49" s="1144"/>
      <c r="AP49" s="1144"/>
      <c r="AQ49" s="1144"/>
      <c r="AR49" s="1145"/>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2"/>
      <c r="AN50" s="331" t="s">
        <v>543</v>
      </c>
      <c r="AO50" s="332" t="s">
        <v>544</v>
      </c>
      <c r="AP50" s="333" t="s">
        <v>545</v>
      </c>
      <c r="AQ50" s="334" t="s">
        <v>546</v>
      </c>
      <c r="AR50" s="335" t="s">
        <v>547</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548</v>
      </c>
      <c r="AL51" s="328"/>
      <c r="AM51" s="336">
        <v>1392348</v>
      </c>
      <c r="AN51" s="337">
        <v>75140</v>
      </c>
      <c r="AO51" s="338">
        <v>130.80000000000001</v>
      </c>
      <c r="AP51" s="339">
        <v>67343</v>
      </c>
      <c r="AQ51" s="340">
        <v>0.1</v>
      </c>
      <c r="AR51" s="341">
        <v>130.69999999999999</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549</v>
      </c>
      <c r="AM52" s="344">
        <v>1016889</v>
      </c>
      <c r="AN52" s="345">
        <v>54878</v>
      </c>
      <c r="AO52" s="346">
        <v>104.3</v>
      </c>
      <c r="AP52" s="347">
        <v>32865</v>
      </c>
      <c r="AQ52" s="348">
        <v>-6.3</v>
      </c>
      <c r="AR52" s="349">
        <v>110.6</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550</v>
      </c>
      <c r="AL53" s="328"/>
      <c r="AM53" s="336">
        <v>617355</v>
      </c>
      <c r="AN53" s="337">
        <v>33410</v>
      </c>
      <c r="AO53" s="338">
        <v>-55.5</v>
      </c>
      <c r="AP53" s="339">
        <v>73475</v>
      </c>
      <c r="AQ53" s="340">
        <v>9.1</v>
      </c>
      <c r="AR53" s="341">
        <v>-64.599999999999994</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549</v>
      </c>
      <c r="AM54" s="344">
        <v>423490</v>
      </c>
      <c r="AN54" s="345">
        <v>22919</v>
      </c>
      <c r="AO54" s="346">
        <v>-58.2</v>
      </c>
      <c r="AP54" s="347">
        <v>43072</v>
      </c>
      <c r="AQ54" s="348">
        <v>31.1</v>
      </c>
      <c r="AR54" s="349">
        <v>-89.3</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551</v>
      </c>
      <c r="AL55" s="328"/>
      <c r="AM55" s="336">
        <v>1609511</v>
      </c>
      <c r="AN55" s="337">
        <v>86752</v>
      </c>
      <c r="AO55" s="338">
        <v>159.69999999999999</v>
      </c>
      <c r="AP55" s="339">
        <v>87464</v>
      </c>
      <c r="AQ55" s="340">
        <v>19</v>
      </c>
      <c r="AR55" s="341">
        <v>140.69999999999999</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549</v>
      </c>
      <c r="AM56" s="344">
        <v>551374</v>
      </c>
      <c r="AN56" s="345">
        <v>29719</v>
      </c>
      <c r="AO56" s="346">
        <v>29.7</v>
      </c>
      <c r="AP56" s="347">
        <v>47479</v>
      </c>
      <c r="AQ56" s="348">
        <v>10.199999999999999</v>
      </c>
      <c r="AR56" s="349">
        <v>19.5</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552</v>
      </c>
      <c r="AL57" s="328"/>
      <c r="AM57" s="336">
        <v>699640</v>
      </c>
      <c r="AN57" s="337">
        <v>37798</v>
      </c>
      <c r="AO57" s="338">
        <v>-56.4</v>
      </c>
      <c r="AP57" s="339">
        <v>96248</v>
      </c>
      <c r="AQ57" s="340">
        <v>10</v>
      </c>
      <c r="AR57" s="341">
        <v>-66.400000000000006</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549</v>
      </c>
      <c r="AM58" s="344">
        <v>462537</v>
      </c>
      <c r="AN58" s="345">
        <v>24988</v>
      </c>
      <c r="AO58" s="346">
        <v>-15.9</v>
      </c>
      <c r="AP58" s="347">
        <v>55768</v>
      </c>
      <c r="AQ58" s="348">
        <v>17.5</v>
      </c>
      <c r="AR58" s="349">
        <v>-33.4</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553</v>
      </c>
      <c r="AL59" s="328"/>
      <c r="AM59" s="336">
        <v>1197159</v>
      </c>
      <c r="AN59" s="337">
        <v>64873</v>
      </c>
      <c r="AO59" s="338">
        <v>71.599999999999994</v>
      </c>
      <c r="AP59" s="339">
        <v>76413</v>
      </c>
      <c r="AQ59" s="340">
        <v>-20.6</v>
      </c>
      <c r="AR59" s="341">
        <v>92.2</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549</v>
      </c>
      <c r="AM60" s="344">
        <v>384977</v>
      </c>
      <c r="AN60" s="345">
        <v>20861</v>
      </c>
      <c r="AO60" s="346">
        <v>-16.5</v>
      </c>
      <c r="AP60" s="347">
        <v>39658</v>
      </c>
      <c r="AQ60" s="348">
        <v>-28.9</v>
      </c>
      <c r="AR60" s="349">
        <v>12.4</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554</v>
      </c>
      <c r="AL61" s="350"/>
      <c r="AM61" s="351">
        <v>1103203</v>
      </c>
      <c r="AN61" s="352">
        <v>59595</v>
      </c>
      <c r="AO61" s="353">
        <v>50</v>
      </c>
      <c r="AP61" s="354">
        <v>80189</v>
      </c>
      <c r="AQ61" s="355">
        <v>3.5</v>
      </c>
      <c r="AR61" s="341">
        <v>46.5</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549</v>
      </c>
      <c r="AM62" s="344">
        <v>567853</v>
      </c>
      <c r="AN62" s="345">
        <v>30673</v>
      </c>
      <c r="AO62" s="346">
        <v>8.6999999999999993</v>
      </c>
      <c r="AP62" s="347">
        <v>43768</v>
      </c>
      <c r="AQ62" s="348">
        <v>4.7</v>
      </c>
      <c r="AR62" s="349">
        <v>4</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VrSgoWyqicEUHveiw/p4v7kKC4N7sxqCIbu0m45IeQcLLzDhbXfNgQl7tFGW2eWsQnttVA5216doB068uW7vxA==" saltValue="7v4l7VFm077lNx2RSEze+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556</v>
      </c>
    </row>
    <row r="120" spans="125:125" ht="13.5" hidden="1" customHeight="1" x14ac:dyDescent="0.15"/>
    <row r="121" spans="125:125" ht="13.5" hidden="1" customHeight="1" x14ac:dyDescent="0.15">
      <c r="DU121" s="262"/>
    </row>
  </sheetData>
  <sheetProtection algorithmName="SHA-512" hashValue="VeQM4Gc7ByMzJ+OHkn1PSCo68VK9US7lG8ApwnbzkBrbyPpgaMZdCon4pFwP5RZpBEwpyOhrIuqo5aw/hHlLNA==" saltValue="+gk2w1gLfyAFkY+AotEKh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557</v>
      </c>
    </row>
  </sheetData>
  <sheetProtection algorithmName="SHA-512" hashValue="8oDKaf0Nr8WsW0qHqFHPH0dBxNau4Eoj7p3LEZ8XXtqJBofS3TPIpMJo6lnjGJQs8b8W0thuOIW8omW4WA/LWQ==" saltValue="Q51ZSwPddtpoBrxJUFTkP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67" t="s">
        <v>3</v>
      </c>
      <c r="D47" s="1167"/>
      <c r="E47" s="1168"/>
      <c r="F47" s="11">
        <v>40.07</v>
      </c>
      <c r="G47" s="12">
        <v>44.15</v>
      </c>
      <c r="H47" s="12">
        <v>32.32</v>
      </c>
      <c r="I47" s="12">
        <v>30.83</v>
      </c>
      <c r="J47" s="13">
        <v>37.61</v>
      </c>
    </row>
    <row r="48" spans="2:10" ht="57.75" customHeight="1" x14ac:dyDescent="0.15">
      <c r="B48" s="14"/>
      <c r="C48" s="1169" t="s">
        <v>4</v>
      </c>
      <c r="D48" s="1169"/>
      <c r="E48" s="1170"/>
      <c r="F48" s="15">
        <v>12.58</v>
      </c>
      <c r="G48" s="16">
        <v>10.63</v>
      </c>
      <c r="H48" s="16">
        <v>9.4600000000000009</v>
      </c>
      <c r="I48" s="16">
        <v>10.86</v>
      </c>
      <c r="J48" s="17">
        <v>13.37</v>
      </c>
    </row>
    <row r="49" spans="2:10" ht="57.75" customHeight="1" thickBot="1" x14ac:dyDescent="0.2">
      <c r="B49" s="18"/>
      <c r="C49" s="1171" t="s">
        <v>5</v>
      </c>
      <c r="D49" s="1171"/>
      <c r="E49" s="1172"/>
      <c r="F49" s="19">
        <v>0.1</v>
      </c>
      <c r="G49" s="20">
        <v>2.33</v>
      </c>
      <c r="H49" s="20" t="s">
        <v>563</v>
      </c>
      <c r="I49" s="20">
        <v>5.44</v>
      </c>
      <c r="J49" s="21">
        <v>11.93</v>
      </c>
    </row>
    <row r="50" spans="2:10" x14ac:dyDescent="0.15"/>
  </sheetData>
  <sheetProtection algorithmName="SHA-512" hashValue="d/FEy3kWq4JoSvKZU2N42OjX7hgvDyQ8vbDbqdiMAiajO5TQAMq+BNVFndtSeosgTKkNvkgu9CyoB090I8Ti+g==" saltValue="RaT7LjalfkU/NnUUkgMAx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179" t="s">
        <v>564</v>
      </c>
      <c r="D34" s="1179"/>
      <c r="E34" s="1180"/>
      <c r="F34" s="32">
        <v>12.57</v>
      </c>
      <c r="G34" s="33">
        <v>10.62</v>
      </c>
      <c r="H34" s="33">
        <v>9.44</v>
      </c>
      <c r="I34" s="33">
        <v>10.85</v>
      </c>
      <c r="J34" s="34">
        <v>13.37</v>
      </c>
      <c r="K34" s="22"/>
      <c r="L34" s="22"/>
      <c r="M34" s="22"/>
      <c r="N34" s="22"/>
      <c r="O34" s="22"/>
      <c r="P34" s="22"/>
    </row>
    <row r="35" spans="1:16" ht="39" customHeight="1" x14ac:dyDescent="0.15">
      <c r="A35" s="22"/>
      <c r="B35" s="35"/>
      <c r="C35" s="1173" t="s">
        <v>565</v>
      </c>
      <c r="D35" s="1174"/>
      <c r="E35" s="1175"/>
      <c r="F35" s="36">
        <v>5.42</v>
      </c>
      <c r="G35" s="37">
        <v>4.3600000000000003</v>
      </c>
      <c r="H35" s="37">
        <v>2.4300000000000002</v>
      </c>
      <c r="I35" s="37">
        <v>2.08</v>
      </c>
      <c r="J35" s="38">
        <v>1.73</v>
      </c>
      <c r="K35" s="22"/>
      <c r="L35" s="22"/>
      <c r="M35" s="22"/>
      <c r="N35" s="22"/>
      <c r="O35" s="22"/>
      <c r="P35" s="22"/>
    </row>
    <row r="36" spans="1:16" ht="39" customHeight="1" x14ac:dyDescent="0.15">
      <c r="A36" s="22"/>
      <c r="B36" s="35"/>
      <c r="C36" s="1173" t="s">
        <v>566</v>
      </c>
      <c r="D36" s="1174"/>
      <c r="E36" s="1175"/>
      <c r="F36" s="36">
        <v>1.8</v>
      </c>
      <c r="G36" s="37">
        <v>1.46</v>
      </c>
      <c r="H36" s="37">
        <v>1.71</v>
      </c>
      <c r="I36" s="37">
        <v>2.42</v>
      </c>
      <c r="J36" s="38">
        <v>0.89</v>
      </c>
      <c r="K36" s="22"/>
      <c r="L36" s="22"/>
      <c r="M36" s="22"/>
      <c r="N36" s="22"/>
      <c r="O36" s="22"/>
      <c r="P36" s="22"/>
    </row>
    <row r="37" spans="1:16" ht="39" customHeight="1" x14ac:dyDescent="0.15">
      <c r="A37" s="22"/>
      <c r="B37" s="35"/>
      <c r="C37" s="1173" t="s">
        <v>567</v>
      </c>
      <c r="D37" s="1174"/>
      <c r="E37" s="1175"/>
      <c r="F37" s="36">
        <v>0.6</v>
      </c>
      <c r="G37" s="37">
        <v>0.38</v>
      </c>
      <c r="H37" s="37">
        <v>0.51</v>
      </c>
      <c r="I37" s="37">
        <v>0.45</v>
      </c>
      <c r="J37" s="38">
        <v>0.41</v>
      </c>
      <c r="K37" s="22"/>
      <c r="L37" s="22"/>
      <c r="M37" s="22"/>
      <c r="N37" s="22"/>
      <c r="O37" s="22"/>
      <c r="P37" s="22"/>
    </row>
    <row r="38" spans="1:16" ht="39" customHeight="1" x14ac:dyDescent="0.15">
      <c r="A38" s="22"/>
      <c r="B38" s="35"/>
      <c r="C38" s="1173" t="s">
        <v>568</v>
      </c>
      <c r="D38" s="1174"/>
      <c r="E38" s="1175"/>
      <c r="F38" s="36">
        <v>0.12</v>
      </c>
      <c r="G38" s="37">
        <v>0.13</v>
      </c>
      <c r="H38" s="37">
        <v>0.12</v>
      </c>
      <c r="I38" s="37">
        <v>0.13</v>
      </c>
      <c r="J38" s="38">
        <v>0.11</v>
      </c>
      <c r="K38" s="22"/>
      <c r="L38" s="22"/>
      <c r="M38" s="22"/>
      <c r="N38" s="22"/>
      <c r="O38" s="22"/>
      <c r="P38" s="22"/>
    </row>
    <row r="39" spans="1:16" ht="39" customHeight="1" x14ac:dyDescent="0.15">
      <c r="A39" s="22"/>
      <c r="B39" s="35"/>
      <c r="C39" s="1173"/>
      <c r="D39" s="1174"/>
      <c r="E39" s="1175"/>
      <c r="F39" s="36"/>
      <c r="G39" s="37"/>
      <c r="H39" s="37"/>
      <c r="I39" s="37"/>
      <c r="J39" s="38"/>
      <c r="K39" s="22"/>
      <c r="L39" s="22"/>
      <c r="M39" s="22"/>
      <c r="N39" s="22"/>
      <c r="O39" s="22"/>
      <c r="P39" s="22"/>
    </row>
    <row r="40" spans="1:16" ht="39" customHeight="1" x14ac:dyDescent="0.15">
      <c r="A40" s="22"/>
      <c r="B40" s="35"/>
      <c r="C40" s="1173"/>
      <c r="D40" s="1174"/>
      <c r="E40" s="1175"/>
      <c r="F40" s="36"/>
      <c r="G40" s="37"/>
      <c r="H40" s="37"/>
      <c r="I40" s="37"/>
      <c r="J40" s="38"/>
      <c r="K40" s="22"/>
      <c r="L40" s="22"/>
      <c r="M40" s="22"/>
      <c r="N40" s="22"/>
      <c r="O40" s="22"/>
      <c r="P40" s="22"/>
    </row>
    <row r="41" spans="1:16" ht="39" customHeight="1" x14ac:dyDescent="0.15">
      <c r="A41" s="22"/>
      <c r="B41" s="35"/>
      <c r="C41" s="1173"/>
      <c r="D41" s="1174"/>
      <c r="E41" s="1175"/>
      <c r="F41" s="36"/>
      <c r="G41" s="37"/>
      <c r="H41" s="37"/>
      <c r="I41" s="37"/>
      <c r="J41" s="38"/>
      <c r="K41" s="22"/>
      <c r="L41" s="22"/>
      <c r="M41" s="22"/>
      <c r="N41" s="22"/>
      <c r="O41" s="22"/>
      <c r="P41" s="22"/>
    </row>
    <row r="42" spans="1:16" ht="39" customHeight="1" x14ac:dyDescent="0.15">
      <c r="A42" s="22"/>
      <c r="B42" s="39"/>
      <c r="C42" s="1173" t="s">
        <v>569</v>
      </c>
      <c r="D42" s="1174"/>
      <c r="E42" s="1175"/>
      <c r="F42" s="36" t="s">
        <v>516</v>
      </c>
      <c r="G42" s="37" t="s">
        <v>516</v>
      </c>
      <c r="H42" s="37" t="s">
        <v>516</v>
      </c>
      <c r="I42" s="37" t="s">
        <v>516</v>
      </c>
      <c r="J42" s="38" t="s">
        <v>516</v>
      </c>
      <c r="K42" s="22"/>
      <c r="L42" s="22"/>
      <c r="M42" s="22"/>
      <c r="N42" s="22"/>
      <c r="O42" s="22"/>
      <c r="P42" s="22"/>
    </row>
    <row r="43" spans="1:16" ht="39" customHeight="1" thickBot="1" x14ac:dyDescent="0.2">
      <c r="A43" s="22"/>
      <c r="B43" s="40"/>
      <c r="C43" s="1176" t="s">
        <v>570</v>
      </c>
      <c r="D43" s="1177"/>
      <c r="E43" s="1178"/>
      <c r="F43" s="41">
        <v>5.46</v>
      </c>
      <c r="G43" s="42">
        <v>0</v>
      </c>
      <c r="H43" s="42">
        <v>0.01</v>
      </c>
      <c r="I43" s="42">
        <v>0</v>
      </c>
      <c r="J43" s="43" t="s">
        <v>516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kHVLllHOlNG9tBcl7NwDfrDvti43CBfXGxz3O1uEcPGVnI6Gn6C4LnitNAo/NiHPNfRwk96yqdFULZx7FDNuA==" saltValue="VysyxXd8olYwdlPk8y0l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0" zoomScaleNormal="5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199" t="s">
        <v>10</v>
      </c>
      <c r="C45" s="1200"/>
      <c r="D45" s="58"/>
      <c r="E45" s="1205" t="s">
        <v>11</v>
      </c>
      <c r="F45" s="1205"/>
      <c r="G45" s="1205"/>
      <c r="H45" s="1205"/>
      <c r="I45" s="1205"/>
      <c r="J45" s="1206"/>
      <c r="K45" s="59">
        <v>436</v>
      </c>
      <c r="L45" s="60">
        <v>441</v>
      </c>
      <c r="M45" s="60">
        <v>466</v>
      </c>
      <c r="N45" s="60">
        <v>501</v>
      </c>
      <c r="O45" s="61">
        <v>515</v>
      </c>
      <c r="P45" s="48"/>
      <c r="Q45" s="48"/>
      <c r="R45" s="48"/>
      <c r="S45" s="48"/>
      <c r="T45" s="48"/>
      <c r="U45" s="48"/>
    </row>
    <row r="46" spans="1:21" ht="30.75" customHeight="1" x14ac:dyDescent="0.15">
      <c r="A46" s="48"/>
      <c r="B46" s="1201"/>
      <c r="C46" s="1202"/>
      <c r="D46" s="62"/>
      <c r="E46" s="1183" t="s">
        <v>12</v>
      </c>
      <c r="F46" s="1183"/>
      <c r="G46" s="1183"/>
      <c r="H46" s="1183"/>
      <c r="I46" s="1183"/>
      <c r="J46" s="1184"/>
      <c r="K46" s="63" t="s">
        <v>516</v>
      </c>
      <c r="L46" s="64" t="s">
        <v>516</v>
      </c>
      <c r="M46" s="64" t="s">
        <v>516</v>
      </c>
      <c r="N46" s="64" t="s">
        <v>516</v>
      </c>
      <c r="O46" s="65" t="s">
        <v>516</v>
      </c>
      <c r="P46" s="48"/>
      <c r="Q46" s="48"/>
      <c r="R46" s="48"/>
      <c r="S46" s="48"/>
      <c r="T46" s="48"/>
      <c r="U46" s="48"/>
    </row>
    <row r="47" spans="1:21" ht="30.75" customHeight="1" x14ac:dyDescent="0.15">
      <c r="A47" s="48"/>
      <c r="B47" s="1201"/>
      <c r="C47" s="1202"/>
      <c r="D47" s="62"/>
      <c r="E47" s="1183" t="s">
        <v>13</v>
      </c>
      <c r="F47" s="1183"/>
      <c r="G47" s="1183"/>
      <c r="H47" s="1183"/>
      <c r="I47" s="1183"/>
      <c r="J47" s="1184"/>
      <c r="K47" s="63" t="s">
        <v>516</v>
      </c>
      <c r="L47" s="64" t="s">
        <v>516</v>
      </c>
      <c r="M47" s="64" t="s">
        <v>516</v>
      </c>
      <c r="N47" s="64" t="s">
        <v>516</v>
      </c>
      <c r="O47" s="65" t="s">
        <v>516</v>
      </c>
      <c r="P47" s="48"/>
      <c r="Q47" s="48"/>
      <c r="R47" s="48"/>
      <c r="S47" s="48"/>
      <c r="T47" s="48"/>
      <c r="U47" s="48"/>
    </row>
    <row r="48" spans="1:21" ht="30.75" customHeight="1" x14ac:dyDescent="0.15">
      <c r="A48" s="48"/>
      <c r="B48" s="1201"/>
      <c r="C48" s="1202"/>
      <c r="D48" s="62"/>
      <c r="E48" s="1183" t="s">
        <v>14</v>
      </c>
      <c r="F48" s="1183"/>
      <c r="G48" s="1183"/>
      <c r="H48" s="1183"/>
      <c r="I48" s="1183"/>
      <c r="J48" s="1184"/>
      <c r="K48" s="63">
        <v>170</v>
      </c>
      <c r="L48" s="64">
        <v>154</v>
      </c>
      <c r="M48" s="64">
        <v>142</v>
      </c>
      <c r="N48" s="64">
        <v>105</v>
      </c>
      <c r="O48" s="65">
        <v>80</v>
      </c>
      <c r="P48" s="48"/>
      <c r="Q48" s="48"/>
      <c r="R48" s="48"/>
      <c r="S48" s="48"/>
      <c r="T48" s="48"/>
      <c r="U48" s="48"/>
    </row>
    <row r="49" spans="1:21" ht="30.75" customHeight="1" x14ac:dyDescent="0.15">
      <c r="A49" s="48"/>
      <c r="B49" s="1201"/>
      <c r="C49" s="1202"/>
      <c r="D49" s="62"/>
      <c r="E49" s="1183" t="s">
        <v>15</v>
      </c>
      <c r="F49" s="1183"/>
      <c r="G49" s="1183"/>
      <c r="H49" s="1183"/>
      <c r="I49" s="1183"/>
      <c r="J49" s="1184"/>
      <c r="K49" s="63" t="s">
        <v>516</v>
      </c>
      <c r="L49" s="64">
        <v>0</v>
      </c>
      <c r="M49" s="64">
        <v>0</v>
      </c>
      <c r="N49" s="64">
        <v>0</v>
      </c>
      <c r="O49" s="65">
        <v>0</v>
      </c>
      <c r="P49" s="48"/>
      <c r="Q49" s="48"/>
      <c r="R49" s="48"/>
      <c r="S49" s="48"/>
      <c r="T49" s="48"/>
      <c r="U49" s="48"/>
    </row>
    <row r="50" spans="1:21" ht="30.75" customHeight="1" x14ac:dyDescent="0.15">
      <c r="A50" s="48"/>
      <c r="B50" s="1201"/>
      <c r="C50" s="1202"/>
      <c r="D50" s="62"/>
      <c r="E50" s="1183" t="s">
        <v>16</v>
      </c>
      <c r="F50" s="1183"/>
      <c r="G50" s="1183"/>
      <c r="H50" s="1183"/>
      <c r="I50" s="1183"/>
      <c r="J50" s="1184"/>
      <c r="K50" s="63">
        <v>31</v>
      </c>
      <c r="L50" s="64">
        <v>31</v>
      </c>
      <c r="M50" s="64">
        <v>31</v>
      </c>
      <c r="N50" s="64">
        <v>31</v>
      </c>
      <c r="O50" s="65">
        <v>31</v>
      </c>
      <c r="P50" s="48"/>
      <c r="Q50" s="48"/>
      <c r="R50" s="48"/>
      <c r="S50" s="48"/>
      <c r="T50" s="48"/>
      <c r="U50" s="48"/>
    </row>
    <row r="51" spans="1:21" ht="30.75" customHeight="1" x14ac:dyDescent="0.15">
      <c r="A51" s="48"/>
      <c r="B51" s="1203"/>
      <c r="C51" s="1204"/>
      <c r="D51" s="66"/>
      <c r="E51" s="1183" t="s">
        <v>17</v>
      </c>
      <c r="F51" s="1183"/>
      <c r="G51" s="1183"/>
      <c r="H51" s="1183"/>
      <c r="I51" s="1183"/>
      <c r="J51" s="1184"/>
      <c r="K51" s="63" t="s">
        <v>516</v>
      </c>
      <c r="L51" s="64" t="s">
        <v>516</v>
      </c>
      <c r="M51" s="64" t="s">
        <v>516</v>
      </c>
      <c r="N51" s="64" t="s">
        <v>516</v>
      </c>
      <c r="O51" s="65" t="s">
        <v>516</v>
      </c>
      <c r="P51" s="48"/>
      <c r="Q51" s="48"/>
      <c r="R51" s="48"/>
      <c r="S51" s="48"/>
      <c r="T51" s="48"/>
      <c r="U51" s="48"/>
    </row>
    <row r="52" spans="1:21" ht="30.75" customHeight="1" x14ac:dyDescent="0.15">
      <c r="A52" s="48"/>
      <c r="B52" s="1181" t="s">
        <v>18</v>
      </c>
      <c r="C52" s="1182"/>
      <c r="D52" s="66"/>
      <c r="E52" s="1183" t="s">
        <v>19</v>
      </c>
      <c r="F52" s="1183"/>
      <c r="G52" s="1183"/>
      <c r="H52" s="1183"/>
      <c r="I52" s="1183"/>
      <c r="J52" s="1184"/>
      <c r="K52" s="63">
        <v>460</v>
      </c>
      <c r="L52" s="64">
        <v>465</v>
      </c>
      <c r="M52" s="64">
        <v>439</v>
      </c>
      <c r="N52" s="64">
        <v>438</v>
      </c>
      <c r="O52" s="65">
        <v>428</v>
      </c>
      <c r="P52" s="48"/>
      <c r="Q52" s="48"/>
      <c r="R52" s="48"/>
      <c r="S52" s="48"/>
      <c r="T52" s="48"/>
      <c r="U52" s="48"/>
    </row>
    <row r="53" spans="1:21" ht="30.75" customHeight="1" thickBot="1" x14ac:dyDescent="0.2">
      <c r="A53" s="48"/>
      <c r="B53" s="1185" t="s">
        <v>20</v>
      </c>
      <c r="C53" s="1186"/>
      <c r="D53" s="67"/>
      <c r="E53" s="1187" t="s">
        <v>21</v>
      </c>
      <c r="F53" s="1187"/>
      <c r="G53" s="1187"/>
      <c r="H53" s="1187"/>
      <c r="I53" s="1187"/>
      <c r="J53" s="1188"/>
      <c r="K53" s="68">
        <v>177</v>
      </c>
      <c r="L53" s="69">
        <v>161</v>
      </c>
      <c r="M53" s="69">
        <v>200</v>
      </c>
      <c r="N53" s="69">
        <v>199</v>
      </c>
      <c r="O53" s="70">
        <v>198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189" t="s">
        <v>24</v>
      </c>
      <c r="C57" s="1190"/>
      <c r="D57" s="1193" t="s">
        <v>25</v>
      </c>
      <c r="E57" s="1194"/>
      <c r="F57" s="1194"/>
      <c r="G57" s="1194"/>
      <c r="H57" s="1194"/>
      <c r="I57" s="1194"/>
      <c r="J57" s="1195"/>
      <c r="K57" s="83"/>
      <c r="L57" s="84"/>
      <c r="M57" s="84"/>
      <c r="N57" s="84"/>
      <c r="O57" s="85"/>
    </row>
    <row r="58" spans="1:21" ht="31.5" customHeight="1" thickBot="1" x14ac:dyDescent="0.2">
      <c r="B58" s="1191"/>
      <c r="C58" s="1192"/>
      <c r="D58" s="1196" t="s">
        <v>26</v>
      </c>
      <c r="E58" s="1197"/>
      <c r="F58" s="1197"/>
      <c r="G58" s="1197"/>
      <c r="H58" s="1197"/>
      <c r="I58" s="1197"/>
      <c r="J58" s="1198"/>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zBMOsJD5uI+y64nkc6YANm8M7xyiobaBs/5Jl17Z/ipjtdm/QgIkV8EdyvijBySHFxxyCntMW2XPBf5NLoZ0A==" saltValue="ZfTQ85REB34ROHU00/VzO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50" zoomScaleNormal="5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558</v>
      </c>
      <c r="J40" s="100" t="s">
        <v>559</v>
      </c>
      <c r="K40" s="100" t="s">
        <v>560</v>
      </c>
      <c r="L40" s="100" t="s">
        <v>561</v>
      </c>
      <c r="M40" s="101" t="s">
        <v>562</v>
      </c>
    </row>
    <row r="41" spans="2:13" ht="27.75" customHeight="1" x14ac:dyDescent="0.15">
      <c r="B41" s="1219" t="s">
        <v>29</v>
      </c>
      <c r="C41" s="1220"/>
      <c r="D41" s="102"/>
      <c r="E41" s="1221" t="s">
        <v>30</v>
      </c>
      <c r="F41" s="1221"/>
      <c r="G41" s="1221"/>
      <c r="H41" s="1222"/>
      <c r="I41" s="358">
        <v>6174</v>
      </c>
      <c r="J41" s="359">
        <v>6043</v>
      </c>
      <c r="K41" s="359">
        <v>6031</v>
      </c>
      <c r="L41" s="359">
        <v>5588</v>
      </c>
      <c r="M41" s="360">
        <v>5731</v>
      </c>
    </row>
    <row r="42" spans="2:13" ht="27.75" customHeight="1" x14ac:dyDescent="0.15">
      <c r="B42" s="1209"/>
      <c r="C42" s="1210"/>
      <c r="D42" s="103"/>
      <c r="E42" s="1213" t="s">
        <v>31</v>
      </c>
      <c r="F42" s="1213"/>
      <c r="G42" s="1213"/>
      <c r="H42" s="1214"/>
      <c r="I42" s="361">
        <v>301</v>
      </c>
      <c r="J42" s="362">
        <v>270</v>
      </c>
      <c r="K42" s="362">
        <v>239</v>
      </c>
      <c r="L42" s="362">
        <v>205</v>
      </c>
      <c r="M42" s="363">
        <v>152</v>
      </c>
    </row>
    <row r="43" spans="2:13" ht="27.75" customHeight="1" x14ac:dyDescent="0.15">
      <c r="B43" s="1209"/>
      <c r="C43" s="1210"/>
      <c r="D43" s="103"/>
      <c r="E43" s="1213" t="s">
        <v>32</v>
      </c>
      <c r="F43" s="1213"/>
      <c r="G43" s="1213"/>
      <c r="H43" s="1214"/>
      <c r="I43" s="361">
        <v>1597</v>
      </c>
      <c r="J43" s="362">
        <v>1505</v>
      </c>
      <c r="K43" s="362">
        <v>1399</v>
      </c>
      <c r="L43" s="362">
        <v>1265</v>
      </c>
      <c r="M43" s="363">
        <v>1102</v>
      </c>
    </row>
    <row r="44" spans="2:13" ht="27.75" customHeight="1" x14ac:dyDescent="0.15">
      <c r="B44" s="1209"/>
      <c r="C44" s="1210"/>
      <c r="D44" s="103"/>
      <c r="E44" s="1213" t="s">
        <v>33</v>
      </c>
      <c r="F44" s="1213"/>
      <c r="G44" s="1213"/>
      <c r="H44" s="1214"/>
      <c r="I44" s="361" t="s">
        <v>516</v>
      </c>
      <c r="J44" s="362" t="s">
        <v>516</v>
      </c>
      <c r="K44" s="362" t="s">
        <v>516</v>
      </c>
      <c r="L44" s="362">
        <v>51</v>
      </c>
      <c r="M44" s="363">
        <v>73</v>
      </c>
    </row>
    <row r="45" spans="2:13" ht="27.75" customHeight="1" x14ac:dyDescent="0.15">
      <c r="B45" s="1209"/>
      <c r="C45" s="1210"/>
      <c r="D45" s="103"/>
      <c r="E45" s="1213" t="s">
        <v>34</v>
      </c>
      <c r="F45" s="1213"/>
      <c r="G45" s="1213"/>
      <c r="H45" s="1214"/>
      <c r="I45" s="361">
        <v>563</v>
      </c>
      <c r="J45" s="362">
        <v>562</v>
      </c>
      <c r="K45" s="362">
        <v>535</v>
      </c>
      <c r="L45" s="362">
        <v>507</v>
      </c>
      <c r="M45" s="363">
        <v>465</v>
      </c>
    </row>
    <row r="46" spans="2:13" ht="27.75" customHeight="1" x14ac:dyDescent="0.15">
      <c r="B46" s="1209"/>
      <c r="C46" s="1210"/>
      <c r="D46" s="104"/>
      <c r="E46" s="1213" t="s">
        <v>35</v>
      </c>
      <c r="F46" s="1213"/>
      <c r="G46" s="1213"/>
      <c r="H46" s="1214"/>
      <c r="I46" s="361" t="s">
        <v>516</v>
      </c>
      <c r="J46" s="362" t="s">
        <v>516</v>
      </c>
      <c r="K46" s="362" t="s">
        <v>516</v>
      </c>
      <c r="L46" s="362" t="s">
        <v>516</v>
      </c>
      <c r="M46" s="363" t="s">
        <v>516</v>
      </c>
    </row>
    <row r="47" spans="2:13" ht="27.75" customHeight="1" x14ac:dyDescent="0.15">
      <c r="B47" s="1209"/>
      <c r="C47" s="1210"/>
      <c r="D47" s="105"/>
      <c r="E47" s="1223" t="s">
        <v>36</v>
      </c>
      <c r="F47" s="1224"/>
      <c r="G47" s="1224"/>
      <c r="H47" s="1225"/>
      <c r="I47" s="361" t="s">
        <v>516</v>
      </c>
      <c r="J47" s="362" t="s">
        <v>516</v>
      </c>
      <c r="K47" s="362" t="s">
        <v>516</v>
      </c>
      <c r="L47" s="362" t="s">
        <v>516</v>
      </c>
      <c r="M47" s="363" t="s">
        <v>516</v>
      </c>
    </row>
    <row r="48" spans="2:13" ht="27.75" customHeight="1" x14ac:dyDescent="0.15">
      <c r="B48" s="1209"/>
      <c r="C48" s="1210"/>
      <c r="D48" s="103"/>
      <c r="E48" s="1213" t="s">
        <v>37</v>
      </c>
      <c r="F48" s="1213"/>
      <c r="G48" s="1213"/>
      <c r="H48" s="1214"/>
      <c r="I48" s="361" t="s">
        <v>516</v>
      </c>
      <c r="J48" s="362" t="s">
        <v>516</v>
      </c>
      <c r="K48" s="362" t="s">
        <v>516</v>
      </c>
      <c r="L48" s="362" t="s">
        <v>516</v>
      </c>
      <c r="M48" s="363" t="s">
        <v>516</v>
      </c>
    </row>
    <row r="49" spans="2:13" ht="27.75" customHeight="1" x14ac:dyDescent="0.15">
      <c r="B49" s="1211"/>
      <c r="C49" s="1212"/>
      <c r="D49" s="103"/>
      <c r="E49" s="1213" t="s">
        <v>38</v>
      </c>
      <c r="F49" s="1213"/>
      <c r="G49" s="1213"/>
      <c r="H49" s="1214"/>
      <c r="I49" s="361" t="s">
        <v>516</v>
      </c>
      <c r="J49" s="362" t="s">
        <v>516</v>
      </c>
      <c r="K49" s="362" t="s">
        <v>516</v>
      </c>
      <c r="L49" s="362" t="s">
        <v>516</v>
      </c>
      <c r="M49" s="363" t="s">
        <v>516</v>
      </c>
    </row>
    <row r="50" spans="2:13" ht="27.75" customHeight="1" x14ac:dyDescent="0.15">
      <c r="B50" s="1207" t="s">
        <v>39</v>
      </c>
      <c r="C50" s="1208"/>
      <c r="D50" s="106"/>
      <c r="E50" s="1213" t="s">
        <v>40</v>
      </c>
      <c r="F50" s="1213"/>
      <c r="G50" s="1213"/>
      <c r="H50" s="1214"/>
      <c r="I50" s="361">
        <v>2741</v>
      </c>
      <c r="J50" s="362">
        <v>2907</v>
      </c>
      <c r="K50" s="362">
        <v>2500</v>
      </c>
      <c r="L50" s="362">
        <v>2224</v>
      </c>
      <c r="M50" s="363">
        <v>2873</v>
      </c>
    </row>
    <row r="51" spans="2:13" ht="27.75" customHeight="1" x14ac:dyDescent="0.15">
      <c r="B51" s="1209"/>
      <c r="C51" s="1210"/>
      <c r="D51" s="103"/>
      <c r="E51" s="1213" t="s">
        <v>41</v>
      </c>
      <c r="F51" s="1213"/>
      <c r="G51" s="1213"/>
      <c r="H51" s="1214"/>
      <c r="I51" s="361">
        <v>116</v>
      </c>
      <c r="J51" s="362">
        <v>99</v>
      </c>
      <c r="K51" s="362">
        <v>59</v>
      </c>
      <c r="L51" s="362">
        <v>29</v>
      </c>
      <c r="M51" s="363" t="s">
        <v>516</v>
      </c>
    </row>
    <row r="52" spans="2:13" ht="27.75" customHeight="1" x14ac:dyDescent="0.15">
      <c r="B52" s="1211"/>
      <c r="C52" s="1212"/>
      <c r="D52" s="103"/>
      <c r="E52" s="1213" t="s">
        <v>42</v>
      </c>
      <c r="F52" s="1213"/>
      <c r="G52" s="1213"/>
      <c r="H52" s="1214"/>
      <c r="I52" s="361">
        <v>5190</v>
      </c>
      <c r="J52" s="362">
        <v>5122</v>
      </c>
      <c r="K52" s="362">
        <v>5167</v>
      </c>
      <c r="L52" s="362">
        <v>5370</v>
      </c>
      <c r="M52" s="363">
        <v>5345</v>
      </c>
    </row>
    <row r="53" spans="2:13" ht="27.75" customHeight="1" thickBot="1" x14ac:dyDescent="0.2">
      <c r="B53" s="1215" t="s">
        <v>43</v>
      </c>
      <c r="C53" s="1216"/>
      <c r="D53" s="107"/>
      <c r="E53" s="1217" t="s">
        <v>44</v>
      </c>
      <c r="F53" s="1217"/>
      <c r="G53" s="1217"/>
      <c r="H53" s="1218"/>
      <c r="I53" s="364">
        <v>588</v>
      </c>
      <c r="J53" s="365">
        <v>252</v>
      </c>
      <c r="K53" s="365">
        <v>479</v>
      </c>
      <c r="L53" s="365">
        <v>-8</v>
      </c>
      <c r="M53" s="366">
        <v>-696</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jPP0VXKy01mMzDJkvFy0BbFXGpkYf8ay9Ocs1WwtM2UE0fRqpti5MzeMkv2GbYslbp49K9voevehM0GlTbYhkQ==" saltValue="ke8ywDDqQeU5C3b7Qlgs4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0" zoomScaleNormal="50" zoomScaleSheetLayoutView="100" workbookViewId="0">
      <selection activeCell="C58" sqref="C58:E58"/>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560</v>
      </c>
      <c r="G54" s="116" t="s">
        <v>561</v>
      </c>
      <c r="H54" s="117" t="s">
        <v>562</v>
      </c>
    </row>
    <row r="55" spans="2:8" ht="52.5" customHeight="1" x14ac:dyDescent="0.15">
      <c r="B55" s="118"/>
      <c r="C55" s="1234" t="s">
        <v>47</v>
      </c>
      <c r="D55" s="1234"/>
      <c r="E55" s="1235"/>
      <c r="F55" s="119">
        <v>1300</v>
      </c>
      <c r="G55" s="119">
        <v>1278</v>
      </c>
      <c r="H55" s="120">
        <v>1665</v>
      </c>
    </row>
    <row r="56" spans="2:8" ht="52.5" customHeight="1" x14ac:dyDescent="0.15">
      <c r="B56" s="121"/>
      <c r="C56" s="1236" t="s">
        <v>48</v>
      </c>
      <c r="D56" s="1236"/>
      <c r="E56" s="1237"/>
      <c r="F56" s="122">
        <v>237</v>
      </c>
      <c r="G56" s="122">
        <v>60</v>
      </c>
      <c r="H56" s="123">
        <v>60</v>
      </c>
    </row>
    <row r="57" spans="2:8" ht="53.25" customHeight="1" x14ac:dyDescent="0.15">
      <c r="B57" s="121"/>
      <c r="C57" s="1238" t="s">
        <v>49</v>
      </c>
      <c r="D57" s="1238"/>
      <c r="E57" s="1239"/>
      <c r="F57" s="124">
        <v>636</v>
      </c>
      <c r="G57" s="124">
        <v>552</v>
      </c>
      <c r="H57" s="125">
        <v>681</v>
      </c>
    </row>
    <row r="58" spans="2:8" ht="45.75" customHeight="1" x14ac:dyDescent="0.15">
      <c r="B58" s="126"/>
      <c r="C58" s="1226" t="s">
        <v>589</v>
      </c>
      <c r="D58" s="1227"/>
      <c r="E58" s="1228"/>
      <c r="F58" s="127">
        <v>150</v>
      </c>
      <c r="G58" s="127">
        <v>150</v>
      </c>
      <c r="H58" s="128">
        <v>150</v>
      </c>
    </row>
    <row r="59" spans="2:8" ht="45.75" customHeight="1" x14ac:dyDescent="0.15">
      <c r="B59" s="126"/>
      <c r="C59" s="1226" t="s">
        <v>590</v>
      </c>
      <c r="D59" s="1227"/>
      <c r="E59" s="1228"/>
      <c r="F59" s="127">
        <v>206</v>
      </c>
      <c r="G59" s="127">
        <v>116</v>
      </c>
      <c r="H59" s="128">
        <v>131</v>
      </c>
    </row>
    <row r="60" spans="2:8" ht="45.75" customHeight="1" x14ac:dyDescent="0.15">
      <c r="B60" s="126"/>
      <c r="C60" s="1226" t="s">
        <v>591</v>
      </c>
      <c r="D60" s="1227"/>
      <c r="E60" s="1228"/>
      <c r="F60" s="127" t="s">
        <v>516</v>
      </c>
      <c r="G60" s="127">
        <v>16</v>
      </c>
      <c r="H60" s="128">
        <v>117</v>
      </c>
    </row>
    <row r="61" spans="2:8" ht="45.75" customHeight="1" x14ac:dyDescent="0.15">
      <c r="B61" s="126"/>
      <c r="C61" s="1226" t="s">
        <v>592</v>
      </c>
      <c r="D61" s="1227"/>
      <c r="E61" s="1228"/>
      <c r="F61" s="127">
        <v>117</v>
      </c>
      <c r="G61" s="127">
        <v>116</v>
      </c>
      <c r="H61" s="128">
        <v>116</v>
      </c>
    </row>
    <row r="62" spans="2:8" ht="45.75" customHeight="1" thickBot="1" x14ac:dyDescent="0.2">
      <c r="B62" s="129"/>
      <c r="C62" s="1229" t="s">
        <v>593</v>
      </c>
      <c r="D62" s="1230"/>
      <c r="E62" s="1231"/>
      <c r="F62" s="130">
        <v>115</v>
      </c>
      <c r="G62" s="130">
        <v>113</v>
      </c>
      <c r="H62" s="131">
        <v>112</v>
      </c>
    </row>
    <row r="63" spans="2:8" ht="52.5" customHeight="1" thickBot="1" x14ac:dyDescent="0.2">
      <c r="B63" s="132"/>
      <c r="C63" s="1232" t="s">
        <v>50</v>
      </c>
      <c r="D63" s="1232"/>
      <c r="E63" s="1233"/>
      <c r="F63" s="133">
        <v>2174</v>
      </c>
      <c r="G63" s="133">
        <v>1890</v>
      </c>
      <c r="H63" s="134">
        <v>2406</v>
      </c>
    </row>
    <row r="64" spans="2:8" x14ac:dyDescent="0.15"/>
  </sheetData>
  <sheetProtection algorithmName="SHA-512" hashValue="nXa/MdMU9BRMDSv1Tdfj0iDl1V8Iaf6bnHyoDyLncQq0YejVrXE/+F47JMGbiraTeFW+Svn6TrO0G4CWFlgx1A==" saltValue="VqbDa0pBkZfzQ17wO6Jw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85"/>
  <sheetViews>
    <sheetView workbookViewId="0">
      <selection activeCell="BF16" sqref="BF16"/>
    </sheetView>
  </sheetViews>
  <sheetFormatPr defaultColWidth="0" defaultRowHeight="13.5" customHeight="1" zeroHeight="1" x14ac:dyDescent="0.15"/>
  <cols>
    <col min="1" max="1" width="6.375" style="1242" customWidth="1"/>
    <col min="2" max="107" width="2.5" style="1242" customWidth="1"/>
    <col min="108" max="108" width="6.125" style="1249" customWidth="1"/>
    <col min="109" max="109" width="5.875" style="1248" customWidth="1"/>
    <col min="110" max="16384" width="8.625" style="1242" hidden="1"/>
  </cols>
  <sheetData>
    <row r="1" spans="1:109" ht="42.75" customHeight="1" x14ac:dyDescent="0.15">
      <c r="A1" s="1240"/>
      <c r="B1" s="1241"/>
      <c r="DD1" s="1242"/>
      <c r="DE1" s="1242"/>
    </row>
    <row r="2" spans="1:109" ht="25.5" customHeight="1" x14ac:dyDescent="0.15">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09" ht="25.5" customHeight="1" x14ac:dyDescent="0.15">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09" s="262" customFormat="1" x14ac:dyDescent="0.15">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row>
    <row r="5" spans="1:109" s="262" customFormat="1" x14ac:dyDescent="0.15">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row>
    <row r="6" spans="1:109" s="262" customFormat="1" x14ac:dyDescent="0.15">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row>
    <row r="7" spans="1:109" s="262" customFormat="1" x14ac:dyDescent="0.15">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row>
    <row r="8" spans="1:109" s="262" customFormat="1" x14ac:dyDescent="0.15">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row>
    <row r="9" spans="1:109" s="262" customFormat="1" x14ac:dyDescent="0.15">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row>
    <row r="10" spans="1:109" s="262" customFormat="1" x14ac:dyDescent="0.15">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row>
    <row r="11" spans="1:109" s="262" customFormat="1" x14ac:dyDescent="0.15">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row>
    <row r="12" spans="1:109" s="262" customFormat="1" x14ac:dyDescent="0.15">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row>
    <row r="13" spans="1:109" s="262" customFormat="1" x14ac:dyDescent="0.15">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row>
    <row r="14" spans="1:109" s="262" customFormat="1" x14ac:dyDescent="0.15">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row>
    <row r="15" spans="1:109" s="262" customFormat="1" x14ac:dyDescent="0.15">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row>
    <row r="16" spans="1:109" s="262" customFormat="1" x14ac:dyDescent="0.15">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row>
    <row r="17" spans="1:109" s="262" customFormat="1" x14ac:dyDescent="0.15">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row>
    <row r="18" spans="1:109" s="262" customFormat="1" x14ac:dyDescent="0.15">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row>
    <row r="19" spans="1:109" x14ac:dyDescent="0.15">
      <c r="DD19" s="1242"/>
      <c r="DE19" s="1242"/>
    </row>
    <row r="20" spans="1:109" x14ac:dyDescent="0.15">
      <c r="DD20" s="1242"/>
      <c r="DE20" s="1242"/>
    </row>
    <row r="21" spans="1:109" ht="17.25" customHeight="1" x14ac:dyDescent="0.15">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row>
    <row r="22" spans="1:109" ht="17.25" customHeight="1" x14ac:dyDescent="0.15">
      <c r="B22" s="1248"/>
    </row>
    <row r="23" spans="1:109" x14ac:dyDescent="0.15">
      <c r="B23" s="1248"/>
    </row>
    <row r="24" spans="1:109" x14ac:dyDescent="0.15">
      <c r="B24" s="1248"/>
    </row>
    <row r="25" spans="1:109" x14ac:dyDescent="0.15">
      <c r="B25" s="1248"/>
    </row>
    <row r="26" spans="1:109" x14ac:dyDescent="0.15">
      <c r="B26" s="1248"/>
    </row>
    <row r="27" spans="1:109" x14ac:dyDescent="0.15">
      <c r="B27" s="1248"/>
    </row>
    <row r="28" spans="1:109" x14ac:dyDescent="0.15">
      <c r="B28" s="1248"/>
    </row>
    <row r="29" spans="1:109" x14ac:dyDescent="0.15">
      <c r="B29" s="1248"/>
    </row>
    <row r="30" spans="1:109" x14ac:dyDescent="0.15">
      <c r="B30" s="1248"/>
    </row>
    <row r="31" spans="1:109" x14ac:dyDescent="0.15">
      <c r="B31" s="1248"/>
    </row>
    <row r="32" spans="1:109" x14ac:dyDescent="0.15">
      <c r="B32" s="1248"/>
    </row>
    <row r="33" spans="2:109" x14ac:dyDescent="0.15">
      <c r="B33" s="1248"/>
    </row>
    <row r="34" spans="2:109" x14ac:dyDescent="0.15">
      <c r="B34" s="1248"/>
    </row>
    <row r="35" spans="2:109" x14ac:dyDescent="0.15">
      <c r="B35" s="1248"/>
    </row>
    <row r="36" spans="2:109" x14ac:dyDescent="0.15">
      <c r="B36" s="1248"/>
    </row>
    <row r="37" spans="2:109" x14ac:dyDescent="0.15">
      <c r="B37" s="1248"/>
    </row>
    <row r="38" spans="2:109" x14ac:dyDescent="0.15">
      <c r="B38" s="1248"/>
    </row>
    <row r="39" spans="2:109" x14ac:dyDescent="0.15">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x14ac:dyDescent="0.15">
      <c r="B40" s="1253"/>
      <c r="DD40" s="1253"/>
      <c r="DE40" s="1242"/>
    </row>
    <row r="41" spans="2:109" ht="17.25" x14ac:dyDescent="0.15">
      <c r="B41" s="1254" t="s">
        <v>594</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x14ac:dyDescent="0.15">
      <c r="B42" s="1248"/>
      <c r="G42" s="1255"/>
      <c r="I42" s="1256"/>
      <c r="J42" s="1256"/>
      <c r="K42" s="1256"/>
      <c r="AM42" s="1255"/>
      <c r="AN42" s="1255" t="s">
        <v>595</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x14ac:dyDescent="0.15">
      <c r="B43" s="1248"/>
      <c r="AN43" s="1257" t="s">
        <v>596</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x14ac:dyDescent="0.15">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x14ac:dyDescent="0.15">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x14ac:dyDescent="0.15">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x14ac:dyDescent="0.15">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x14ac:dyDescent="0.15">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x14ac:dyDescent="0.15">
      <c r="B49" s="1248"/>
      <c r="AN49" s="1242" t="s">
        <v>597</v>
      </c>
    </row>
    <row r="50" spans="1:109" x14ac:dyDescent="0.15">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558</v>
      </c>
      <c r="BQ50" s="1273"/>
      <c r="BR50" s="1273"/>
      <c r="BS50" s="1273"/>
      <c r="BT50" s="1273"/>
      <c r="BU50" s="1273"/>
      <c r="BV50" s="1273"/>
      <c r="BW50" s="1273"/>
      <c r="BX50" s="1273" t="s">
        <v>559</v>
      </c>
      <c r="BY50" s="1273"/>
      <c r="BZ50" s="1273"/>
      <c r="CA50" s="1273"/>
      <c r="CB50" s="1273"/>
      <c r="CC50" s="1273"/>
      <c r="CD50" s="1273"/>
      <c r="CE50" s="1273"/>
      <c r="CF50" s="1273" t="s">
        <v>560</v>
      </c>
      <c r="CG50" s="1273"/>
      <c r="CH50" s="1273"/>
      <c r="CI50" s="1273"/>
      <c r="CJ50" s="1273"/>
      <c r="CK50" s="1273"/>
      <c r="CL50" s="1273"/>
      <c r="CM50" s="1273"/>
      <c r="CN50" s="1273" t="s">
        <v>561</v>
      </c>
      <c r="CO50" s="1273"/>
      <c r="CP50" s="1273"/>
      <c r="CQ50" s="1273"/>
      <c r="CR50" s="1273"/>
      <c r="CS50" s="1273"/>
      <c r="CT50" s="1273"/>
      <c r="CU50" s="1273"/>
      <c r="CV50" s="1273" t="s">
        <v>562</v>
      </c>
      <c r="CW50" s="1273"/>
      <c r="CX50" s="1273"/>
      <c r="CY50" s="1273"/>
      <c r="CZ50" s="1273"/>
      <c r="DA50" s="1273"/>
      <c r="DB50" s="1273"/>
      <c r="DC50" s="1273"/>
    </row>
    <row r="51" spans="1:109" ht="13.5" customHeight="1" x14ac:dyDescent="0.15">
      <c r="B51" s="1248"/>
      <c r="G51" s="1274"/>
      <c r="H51" s="1274"/>
      <c r="I51" s="1275"/>
      <c r="J51" s="1275"/>
      <c r="K51" s="1276"/>
      <c r="L51" s="1276"/>
      <c r="M51" s="1276"/>
      <c r="N51" s="1276"/>
      <c r="AM51" s="1266"/>
      <c r="AN51" s="1277" t="s">
        <v>598</v>
      </c>
      <c r="AO51" s="1277"/>
      <c r="AP51" s="1277"/>
      <c r="AQ51" s="1277"/>
      <c r="AR51" s="1277"/>
      <c r="AS51" s="1277"/>
      <c r="AT51" s="1277"/>
      <c r="AU51" s="1277"/>
      <c r="AV51" s="1277"/>
      <c r="AW51" s="1277"/>
      <c r="AX51" s="1277"/>
      <c r="AY51" s="1277"/>
      <c r="AZ51" s="1277"/>
      <c r="BA51" s="1277"/>
      <c r="BB51" s="1277" t="s">
        <v>599</v>
      </c>
      <c r="BC51" s="1277"/>
      <c r="BD51" s="1277"/>
      <c r="BE51" s="1277"/>
      <c r="BF51" s="1277"/>
      <c r="BG51" s="1277"/>
      <c r="BH51" s="1277"/>
      <c r="BI51" s="1277"/>
      <c r="BJ51" s="1277"/>
      <c r="BK51" s="1277"/>
      <c r="BL51" s="1277"/>
      <c r="BM51" s="1277"/>
      <c r="BN51" s="1277"/>
      <c r="BO51" s="1277"/>
      <c r="BP51" s="1278">
        <v>16.600000000000001</v>
      </c>
      <c r="BQ51" s="1278"/>
      <c r="BR51" s="1278"/>
      <c r="BS51" s="1278"/>
      <c r="BT51" s="1278"/>
      <c r="BU51" s="1278"/>
      <c r="BV51" s="1278"/>
      <c r="BW51" s="1278"/>
      <c r="BX51" s="1278">
        <v>7</v>
      </c>
      <c r="BY51" s="1278"/>
      <c r="BZ51" s="1278"/>
      <c r="CA51" s="1278"/>
      <c r="CB51" s="1278"/>
      <c r="CC51" s="1278"/>
      <c r="CD51" s="1278"/>
      <c r="CE51" s="1278"/>
      <c r="CF51" s="1278">
        <v>13.3</v>
      </c>
      <c r="CG51" s="1278"/>
      <c r="CH51" s="1278"/>
      <c r="CI51" s="1278"/>
      <c r="CJ51" s="1278"/>
      <c r="CK51" s="1278"/>
      <c r="CL51" s="1278"/>
      <c r="CM51" s="1278"/>
      <c r="CN51" s="1278"/>
      <c r="CO51" s="1278"/>
      <c r="CP51" s="1278"/>
      <c r="CQ51" s="1278"/>
      <c r="CR51" s="1278"/>
      <c r="CS51" s="1278"/>
      <c r="CT51" s="1278"/>
      <c r="CU51" s="1278"/>
      <c r="CV51" s="1278"/>
      <c r="CW51" s="1278"/>
      <c r="CX51" s="1278"/>
      <c r="CY51" s="1278"/>
      <c r="CZ51" s="1278"/>
      <c r="DA51" s="1278"/>
      <c r="DB51" s="1278"/>
      <c r="DC51" s="1278"/>
    </row>
    <row r="52" spans="1:109" x14ac:dyDescent="0.15">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600</v>
      </c>
      <c r="BC53" s="1277"/>
      <c r="BD53" s="1277"/>
      <c r="BE53" s="1277"/>
      <c r="BF53" s="1277"/>
      <c r="BG53" s="1277"/>
      <c r="BH53" s="1277"/>
      <c r="BI53" s="1277"/>
      <c r="BJ53" s="1277"/>
      <c r="BK53" s="1277"/>
      <c r="BL53" s="1277"/>
      <c r="BM53" s="1277"/>
      <c r="BN53" s="1277"/>
      <c r="BO53" s="1277"/>
      <c r="BP53" s="1278">
        <v>55.2</v>
      </c>
      <c r="BQ53" s="1278"/>
      <c r="BR53" s="1278"/>
      <c r="BS53" s="1278"/>
      <c r="BT53" s="1278"/>
      <c r="BU53" s="1278"/>
      <c r="BV53" s="1278"/>
      <c r="BW53" s="1278"/>
      <c r="BX53" s="1278">
        <v>55.1</v>
      </c>
      <c r="BY53" s="1278"/>
      <c r="BZ53" s="1278"/>
      <c r="CA53" s="1278"/>
      <c r="CB53" s="1278"/>
      <c r="CC53" s="1278"/>
      <c r="CD53" s="1278"/>
      <c r="CE53" s="1278"/>
      <c r="CF53" s="1278">
        <v>53.9</v>
      </c>
      <c r="CG53" s="1278"/>
      <c r="CH53" s="1278"/>
      <c r="CI53" s="1278"/>
      <c r="CJ53" s="1278"/>
      <c r="CK53" s="1278"/>
      <c r="CL53" s="1278"/>
      <c r="CM53" s="1278"/>
      <c r="CN53" s="1278">
        <v>55.3</v>
      </c>
      <c r="CO53" s="1278"/>
      <c r="CP53" s="1278"/>
      <c r="CQ53" s="1278"/>
      <c r="CR53" s="1278"/>
      <c r="CS53" s="1278"/>
      <c r="CT53" s="1278"/>
      <c r="CU53" s="1278"/>
      <c r="CV53" s="1278">
        <v>56</v>
      </c>
      <c r="CW53" s="1278"/>
      <c r="CX53" s="1278"/>
      <c r="CY53" s="1278"/>
      <c r="CZ53" s="1278"/>
      <c r="DA53" s="1278"/>
      <c r="DB53" s="1278"/>
      <c r="DC53" s="1278"/>
    </row>
    <row r="54" spans="1:109" x14ac:dyDescent="0.15">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1256"/>
      <c r="B55" s="1248"/>
      <c r="G55" s="1267"/>
      <c r="H55" s="1267"/>
      <c r="I55" s="1267"/>
      <c r="J55" s="1267"/>
      <c r="K55" s="1276"/>
      <c r="L55" s="1276"/>
      <c r="M55" s="1276"/>
      <c r="N55" s="1276"/>
      <c r="AN55" s="1273" t="s">
        <v>601</v>
      </c>
      <c r="AO55" s="1273"/>
      <c r="AP55" s="1273"/>
      <c r="AQ55" s="1273"/>
      <c r="AR55" s="1273"/>
      <c r="AS55" s="1273"/>
      <c r="AT55" s="1273"/>
      <c r="AU55" s="1273"/>
      <c r="AV55" s="1273"/>
      <c r="AW55" s="1273"/>
      <c r="AX55" s="1273"/>
      <c r="AY55" s="1273"/>
      <c r="AZ55" s="1273"/>
      <c r="BA55" s="1273"/>
      <c r="BB55" s="1277" t="s">
        <v>599</v>
      </c>
      <c r="BC55" s="1277"/>
      <c r="BD55" s="1277"/>
      <c r="BE55" s="1277"/>
      <c r="BF55" s="1277"/>
      <c r="BG55" s="1277"/>
      <c r="BH55" s="1277"/>
      <c r="BI55" s="1277"/>
      <c r="BJ55" s="1277"/>
      <c r="BK55" s="1277"/>
      <c r="BL55" s="1277"/>
      <c r="BM55" s="1277"/>
      <c r="BN55" s="1277"/>
      <c r="BO55" s="1277"/>
      <c r="BP55" s="1278">
        <v>28.5</v>
      </c>
      <c r="BQ55" s="1278"/>
      <c r="BR55" s="1278"/>
      <c r="BS55" s="1278"/>
      <c r="BT55" s="1278"/>
      <c r="BU55" s="1278"/>
      <c r="BV55" s="1278"/>
      <c r="BW55" s="1278"/>
      <c r="BX55" s="1278">
        <v>20.5</v>
      </c>
      <c r="BY55" s="1278"/>
      <c r="BZ55" s="1278"/>
      <c r="CA55" s="1278"/>
      <c r="CB55" s="1278"/>
      <c r="CC55" s="1278"/>
      <c r="CD55" s="1278"/>
      <c r="CE55" s="1278"/>
      <c r="CF55" s="1278">
        <v>21.4</v>
      </c>
      <c r="CG55" s="1278"/>
      <c r="CH55" s="1278"/>
      <c r="CI55" s="1278"/>
      <c r="CJ55" s="1278"/>
      <c r="CK55" s="1278"/>
      <c r="CL55" s="1278"/>
      <c r="CM55" s="1278"/>
      <c r="CN55" s="1278">
        <v>12.8</v>
      </c>
      <c r="CO55" s="1278"/>
      <c r="CP55" s="1278"/>
      <c r="CQ55" s="1278"/>
      <c r="CR55" s="1278"/>
      <c r="CS55" s="1278"/>
      <c r="CT55" s="1278"/>
      <c r="CU55" s="1278"/>
      <c r="CV55" s="1278">
        <v>0</v>
      </c>
      <c r="CW55" s="1278"/>
      <c r="CX55" s="1278"/>
      <c r="CY55" s="1278"/>
      <c r="CZ55" s="1278"/>
      <c r="DA55" s="1278"/>
      <c r="DB55" s="1278"/>
      <c r="DC55" s="1278"/>
    </row>
    <row r="56" spans="1:109" x14ac:dyDescent="0.15">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6" customFormat="1" x14ac:dyDescent="0.15">
      <c r="B57" s="1279"/>
      <c r="G57" s="1267"/>
      <c r="H57" s="1267"/>
      <c r="I57" s="1280"/>
      <c r="J57" s="1280"/>
      <c r="K57" s="1276"/>
      <c r="L57" s="1276"/>
      <c r="M57" s="1276"/>
      <c r="N57" s="1276"/>
      <c r="AM57" s="1242"/>
      <c r="AN57" s="1273"/>
      <c r="AO57" s="1273"/>
      <c r="AP57" s="1273"/>
      <c r="AQ57" s="1273"/>
      <c r="AR57" s="1273"/>
      <c r="AS57" s="1273"/>
      <c r="AT57" s="1273"/>
      <c r="AU57" s="1273"/>
      <c r="AV57" s="1273"/>
      <c r="AW57" s="1273"/>
      <c r="AX57" s="1273"/>
      <c r="AY57" s="1273"/>
      <c r="AZ57" s="1273"/>
      <c r="BA57" s="1273"/>
      <c r="BB57" s="1277" t="s">
        <v>600</v>
      </c>
      <c r="BC57" s="1277"/>
      <c r="BD57" s="1277"/>
      <c r="BE57" s="1277"/>
      <c r="BF57" s="1277"/>
      <c r="BG57" s="1277"/>
      <c r="BH57" s="1277"/>
      <c r="BI57" s="1277"/>
      <c r="BJ57" s="1277"/>
      <c r="BK57" s="1277"/>
      <c r="BL57" s="1277"/>
      <c r="BM57" s="1277"/>
      <c r="BN57" s="1277"/>
      <c r="BO57" s="1277"/>
      <c r="BP57" s="1278">
        <v>59.7</v>
      </c>
      <c r="BQ57" s="1278"/>
      <c r="BR57" s="1278"/>
      <c r="BS57" s="1278"/>
      <c r="BT57" s="1278"/>
      <c r="BU57" s="1278"/>
      <c r="BV57" s="1278"/>
      <c r="BW57" s="1278"/>
      <c r="BX57" s="1278">
        <v>60.3</v>
      </c>
      <c r="BY57" s="1278"/>
      <c r="BZ57" s="1278"/>
      <c r="CA57" s="1278"/>
      <c r="CB57" s="1278"/>
      <c r="CC57" s="1278"/>
      <c r="CD57" s="1278"/>
      <c r="CE57" s="1278"/>
      <c r="CF57" s="1278">
        <v>60.5</v>
      </c>
      <c r="CG57" s="1278"/>
      <c r="CH57" s="1278"/>
      <c r="CI57" s="1278"/>
      <c r="CJ57" s="1278"/>
      <c r="CK57" s="1278"/>
      <c r="CL57" s="1278"/>
      <c r="CM57" s="1278"/>
      <c r="CN57" s="1278">
        <v>61.2</v>
      </c>
      <c r="CO57" s="1278"/>
      <c r="CP57" s="1278"/>
      <c r="CQ57" s="1278"/>
      <c r="CR57" s="1278"/>
      <c r="CS57" s="1278"/>
      <c r="CT57" s="1278"/>
      <c r="CU57" s="1278"/>
      <c r="CV57" s="1278">
        <v>62.8</v>
      </c>
      <c r="CW57" s="1278"/>
      <c r="CX57" s="1278"/>
      <c r="CY57" s="1278"/>
      <c r="CZ57" s="1278"/>
      <c r="DA57" s="1278"/>
      <c r="DB57" s="1278"/>
      <c r="DC57" s="1278"/>
      <c r="DD57" s="1281"/>
      <c r="DE57" s="1279"/>
    </row>
    <row r="58" spans="1:109" s="1256" customFormat="1" x14ac:dyDescent="0.15">
      <c r="A58" s="1242"/>
      <c r="B58" s="1279"/>
      <c r="G58" s="1267"/>
      <c r="H58" s="1267"/>
      <c r="I58" s="1280"/>
      <c r="J58" s="1280"/>
      <c r="K58" s="1276"/>
      <c r="L58" s="1276"/>
      <c r="M58" s="1276"/>
      <c r="N58" s="1276"/>
      <c r="AM58" s="1242"/>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6" customFormat="1" x14ac:dyDescent="0.15">
      <c r="A59" s="1242"/>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6" customFormat="1" x14ac:dyDescent="0.15">
      <c r="A60" s="1242"/>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6" customFormat="1" x14ac:dyDescent="0.15">
      <c r="A61" s="1242"/>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x14ac:dyDescent="0.15">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2"/>
    </row>
    <row r="63" spans="1:109" ht="17.25" x14ac:dyDescent="0.15">
      <c r="B63" s="1287" t="s">
        <v>602</v>
      </c>
    </row>
    <row r="64" spans="1:109" x14ac:dyDescent="0.15">
      <c r="B64" s="1248"/>
      <c r="G64" s="1255"/>
      <c r="I64" s="1288"/>
      <c r="J64" s="1288"/>
      <c r="K64" s="1288"/>
      <c r="L64" s="1288"/>
      <c r="M64" s="1288"/>
      <c r="N64" s="1289"/>
      <c r="AM64" s="1255"/>
      <c r="AN64" s="1255" t="s">
        <v>595</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x14ac:dyDescent="0.15">
      <c r="B65" s="1248"/>
      <c r="AN65" s="1257" t="s">
        <v>603</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x14ac:dyDescent="0.15">
      <c r="B66" s="1248"/>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x14ac:dyDescent="0.15">
      <c r="B67" s="1248"/>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x14ac:dyDescent="0.15">
      <c r="B68" s="1248"/>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x14ac:dyDescent="0.15">
      <c r="B69" s="1248"/>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x14ac:dyDescent="0.15">
      <c r="B70" s="1248"/>
      <c r="H70" s="1290"/>
      <c r="I70" s="1290"/>
      <c r="J70" s="1291"/>
      <c r="K70" s="1291"/>
      <c r="L70" s="1292"/>
      <c r="M70" s="1291"/>
      <c r="N70" s="1292"/>
      <c r="AN70" s="1266"/>
      <c r="AO70" s="1266"/>
      <c r="AP70" s="1266"/>
      <c r="AZ70" s="1266"/>
      <c r="BA70" s="1266"/>
      <c r="BB70" s="1266"/>
      <c r="BL70" s="1266"/>
      <c r="BM70" s="1266"/>
      <c r="BN70" s="1266"/>
      <c r="BX70" s="1266"/>
      <c r="BY70" s="1266"/>
      <c r="BZ70" s="1266"/>
      <c r="CJ70" s="1266"/>
      <c r="CK70" s="1266"/>
      <c r="CL70" s="1266"/>
      <c r="CV70" s="1266"/>
      <c r="CW70" s="1266"/>
      <c r="CX70" s="1266"/>
    </row>
    <row r="71" spans="2:107" x14ac:dyDescent="0.15">
      <c r="B71" s="1248"/>
      <c r="G71" s="1293"/>
      <c r="I71" s="1294"/>
      <c r="J71" s="1291"/>
      <c r="K71" s="1291"/>
      <c r="L71" s="1292"/>
      <c r="M71" s="1291"/>
      <c r="N71" s="1292"/>
      <c r="AM71" s="1293"/>
      <c r="AN71" s="1242" t="s">
        <v>597</v>
      </c>
    </row>
    <row r="72" spans="2:107" x14ac:dyDescent="0.15">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558</v>
      </c>
      <c r="BQ72" s="1273"/>
      <c r="BR72" s="1273"/>
      <c r="BS72" s="1273"/>
      <c r="BT72" s="1273"/>
      <c r="BU72" s="1273"/>
      <c r="BV72" s="1273"/>
      <c r="BW72" s="1273"/>
      <c r="BX72" s="1273" t="s">
        <v>559</v>
      </c>
      <c r="BY72" s="1273"/>
      <c r="BZ72" s="1273"/>
      <c r="CA72" s="1273"/>
      <c r="CB72" s="1273"/>
      <c r="CC72" s="1273"/>
      <c r="CD72" s="1273"/>
      <c r="CE72" s="1273"/>
      <c r="CF72" s="1273" t="s">
        <v>560</v>
      </c>
      <c r="CG72" s="1273"/>
      <c r="CH72" s="1273"/>
      <c r="CI72" s="1273"/>
      <c r="CJ72" s="1273"/>
      <c r="CK72" s="1273"/>
      <c r="CL72" s="1273"/>
      <c r="CM72" s="1273"/>
      <c r="CN72" s="1273" t="s">
        <v>561</v>
      </c>
      <c r="CO72" s="1273"/>
      <c r="CP72" s="1273"/>
      <c r="CQ72" s="1273"/>
      <c r="CR72" s="1273"/>
      <c r="CS72" s="1273"/>
      <c r="CT72" s="1273"/>
      <c r="CU72" s="1273"/>
      <c r="CV72" s="1273" t="s">
        <v>562</v>
      </c>
      <c r="CW72" s="1273"/>
      <c r="CX72" s="1273"/>
      <c r="CY72" s="1273"/>
      <c r="CZ72" s="1273"/>
      <c r="DA72" s="1273"/>
      <c r="DB72" s="1273"/>
      <c r="DC72" s="1273"/>
    </row>
    <row r="73" spans="2:107" x14ac:dyDescent="0.15">
      <c r="B73" s="1248"/>
      <c r="G73" s="1274"/>
      <c r="H73" s="1274"/>
      <c r="I73" s="1274"/>
      <c r="J73" s="1274"/>
      <c r="K73" s="1295"/>
      <c r="L73" s="1295"/>
      <c r="M73" s="1295"/>
      <c r="N73" s="1295"/>
      <c r="AM73" s="1266"/>
      <c r="AN73" s="1277" t="s">
        <v>598</v>
      </c>
      <c r="AO73" s="1277"/>
      <c r="AP73" s="1277"/>
      <c r="AQ73" s="1277"/>
      <c r="AR73" s="1277"/>
      <c r="AS73" s="1277"/>
      <c r="AT73" s="1277"/>
      <c r="AU73" s="1277"/>
      <c r="AV73" s="1277"/>
      <c r="AW73" s="1277"/>
      <c r="AX73" s="1277"/>
      <c r="AY73" s="1277"/>
      <c r="AZ73" s="1277"/>
      <c r="BA73" s="1277"/>
      <c r="BB73" s="1277" t="s">
        <v>599</v>
      </c>
      <c r="BC73" s="1277"/>
      <c r="BD73" s="1277"/>
      <c r="BE73" s="1277"/>
      <c r="BF73" s="1277"/>
      <c r="BG73" s="1277"/>
      <c r="BH73" s="1277"/>
      <c r="BI73" s="1277"/>
      <c r="BJ73" s="1277"/>
      <c r="BK73" s="1277"/>
      <c r="BL73" s="1277"/>
      <c r="BM73" s="1277"/>
      <c r="BN73" s="1277"/>
      <c r="BO73" s="1277"/>
      <c r="BP73" s="1278">
        <v>16.600000000000001</v>
      </c>
      <c r="BQ73" s="1278"/>
      <c r="BR73" s="1278"/>
      <c r="BS73" s="1278"/>
      <c r="BT73" s="1278"/>
      <c r="BU73" s="1278"/>
      <c r="BV73" s="1278"/>
      <c r="BW73" s="1278"/>
      <c r="BX73" s="1278">
        <v>7</v>
      </c>
      <c r="BY73" s="1278"/>
      <c r="BZ73" s="1278"/>
      <c r="CA73" s="1278"/>
      <c r="CB73" s="1278"/>
      <c r="CC73" s="1278"/>
      <c r="CD73" s="1278"/>
      <c r="CE73" s="1278"/>
      <c r="CF73" s="1278">
        <v>13.3</v>
      </c>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x14ac:dyDescent="0.15">
      <c r="B74" s="1248"/>
      <c r="G74" s="1274"/>
      <c r="H74" s="1274"/>
      <c r="I74" s="1274"/>
      <c r="J74" s="1274"/>
      <c r="K74" s="1295"/>
      <c r="L74" s="1295"/>
      <c r="M74" s="1295"/>
      <c r="N74" s="1295"/>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604</v>
      </c>
      <c r="BC75" s="1277"/>
      <c r="BD75" s="1277"/>
      <c r="BE75" s="1277"/>
      <c r="BF75" s="1277"/>
      <c r="BG75" s="1277"/>
      <c r="BH75" s="1277"/>
      <c r="BI75" s="1277"/>
      <c r="BJ75" s="1277"/>
      <c r="BK75" s="1277"/>
      <c r="BL75" s="1277"/>
      <c r="BM75" s="1277"/>
      <c r="BN75" s="1277"/>
      <c r="BO75" s="1277"/>
      <c r="BP75" s="1278">
        <v>4.5999999999999996</v>
      </c>
      <c r="BQ75" s="1278"/>
      <c r="BR75" s="1278"/>
      <c r="BS75" s="1278"/>
      <c r="BT75" s="1278"/>
      <c r="BU75" s="1278"/>
      <c r="BV75" s="1278"/>
      <c r="BW75" s="1278"/>
      <c r="BX75" s="1278">
        <v>4.5999999999999996</v>
      </c>
      <c r="BY75" s="1278"/>
      <c r="BZ75" s="1278"/>
      <c r="CA75" s="1278"/>
      <c r="CB75" s="1278"/>
      <c r="CC75" s="1278"/>
      <c r="CD75" s="1278"/>
      <c r="CE75" s="1278"/>
      <c r="CF75" s="1278">
        <v>5</v>
      </c>
      <c r="CG75" s="1278"/>
      <c r="CH75" s="1278"/>
      <c r="CI75" s="1278"/>
      <c r="CJ75" s="1278"/>
      <c r="CK75" s="1278"/>
      <c r="CL75" s="1278"/>
      <c r="CM75" s="1278"/>
      <c r="CN75" s="1278">
        <v>5.0999999999999996</v>
      </c>
      <c r="CO75" s="1278"/>
      <c r="CP75" s="1278"/>
      <c r="CQ75" s="1278"/>
      <c r="CR75" s="1278"/>
      <c r="CS75" s="1278"/>
      <c r="CT75" s="1278"/>
      <c r="CU75" s="1278"/>
      <c r="CV75" s="1278">
        <v>5.2</v>
      </c>
      <c r="CW75" s="1278"/>
      <c r="CX75" s="1278"/>
      <c r="CY75" s="1278"/>
      <c r="CZ75" s="1278"/>
      <c r="DA75" s="1278"/>
      <c r="DB75" s="1278"/>
      <c r="DC75" s="1278"/>
    </row>
    <row r="76" spans="2:107" x14ac:dyDescent="0.15">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1248"/>
      <c r="G77" s="1267"/>
      <c r="H77" s="1267"/>
      <c r="I77" s="1267"/>
      <c r="J77" s="1267"/>
      <c r="K77" s="1295"/>
      <c r="L77" s="1295"/>
      <c r="M77" s="1295"/>
      <c r="N77" s="1295"/>
      <c r="AN77" s="1273" t="s">
        <v>601</v>
      </c>
      <c r="AO77" s="1273"/>
      <c r="AP77" s="1273"/>
      <c r="AQ77" s="1273"/>
      <c r="AR77" s="1273"/>
      <c r="AS77" s="1273"/>
      <c r="AT77" s="1273"/>
      <c r="AU77" s="1273"/>
      <c r="AV77" s="1273"/>
      <c r="AW77" s="1273"/>
      <c r="AX77" s="1273"/>
      <c r="AY77" s="1273"/>
      <c r="AZ77" s="1273"/>
      <c r="BA77" s="1273"/>
      <c r="BB77" s="1277" t="s">
        <v>599</v>
      </c>
      <c r="BC77" s="1277"/>
      <c r="BD77" s="1277"/>
      <c r="BE77" s="1277"/>
      <c r="BF77" s="1277"/>
      <c r="BG77" s="1277"/>
      <c r="BH77" s="1277"/>
      <c r="BI77" s="1277"/>
      <c r="BJ77" s="1277"/>
      <c r="BK77" s="1277"/>
      <c r="BL77" s="1277"/>
      <c r="BM77" s="1277"/>
      <c r="BN77" s="1277"/>
      <c r="BO77" s="1277"/>
      <c r="BP77" s="1278">
        <v>28.5</v>
      </c>
      <c r="BQ77" s="1278"/>
      <c r="BR77" s="1278"/>
      <c r="BS77" s="1278"/>
      <c r="BT77" s="1278"/>
      <c r="BU77" s="1278"/>
      <c r="BV77" s="1278"/>
      <c r="BW77" s="1278"/>
      <c r="BX77" s="1278">
        <v>20.5</v>
      </c>
      <c r="BY77" s="1278"/>
      <c r="BZ77" s="1278"/>
      <c r="CA77" s="1278"/>
      <c r="CB77" s="1278"/>
      <c r="CC77" s="1278"/>
      <c r="CD77" s="1278"/>
      <c r="CE77" s="1278"/>
      <c r="CF77" s="1278">
        <v>21.4</v>
      </c>
      <c r="CG77" s="1278"/>
      <c r="CH77" s="1278"/>
      <c r="CI77" s="1278"/>
      <c r="CJ77" s="1278"/>
      <c r="CK77" s="1278"/>
      <c r="CL77" s="1278"/>
      <c r="CM77" s="1278"/>
      <c r="CN77" s="1278">
        <v>12.8</v>
      </c>
      <c r="CO77" s="1278"/>
      <c r="CP77" s="1278"/>
      <c r="CQ77" s="1278"/>
      <c r="CR77" s="1278"/>
      <c r="CS77" s="1278"/>
      <c r="CT77" s="1278"/>
      <c r="CU77" s="1278"/>
      <c r="CV77" s="1278">
        <v>0</v>
      </c>
      <c r="CW77" s="1278"/>
      <c r="CX77" s="1278"/>
      <c r="CY77" s="1278"/>
      <c r="CZ77" s="1278"/>
      <c r="DA77" s="1278"/>
      <c r="DB77" s="1278"/>
      <c r="DC77" s="1278"/>
    </row>
    <row r="78" spans="2:107" x14ac:dyDescent="0.15">
      <c r="B78" s="1248"/>
      <c r="G78" s="1267"/>
      <c r="H78" s="1267"/>
      <c r="I78" s="1267"/>
      <c r="J78" s="1267"/>
      <c r="K78" s="1295"/>
      <c r="L78" s="1295"/>
      <c r="M78" s="1295"/>
      <c r="N78" s="1295"/>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1248"/>
      <c r="G79" s="1267"/>
      <c r="H79" s="1267"/>
      <c r="I79" s="1280"/>
      <c r="J79" s="1280"/>
      <c r="K79" s="1296"/>
      <c r="L79" s="1296"/>
      <c r="M79" s="1296"/>
      <c r="N79" s="1296"/>
      <c r="AN79" s="1273"/>
      <c r="AO79" s="1273"/>
      <c r="AP79" s="1273"/>
      <c r="AQ79" s="1273"/>
      <c r="AR79" s="1273"/>
      <c r="AS79" s="1273"/>
      <c r="AT79" s="1273"/>
      <c r="AU79" s="1273"/>
      <c r="AV79" s="1273"/>
      <c r="AW79" s="1273"/>
      <c r="AX79" s="1273"/>
      <c r="AY79" s="1273"/>
      <c r="AZ79" s="1273"/>
      <c r="BA79" s="1273"/>
      <c r="BB79" s="1277" t="s">
        <v>604</v>
      </c>
      <c r="BC79" s="1277"/>
      <c r="BD79" s="1277"/>
      <c r="BE79" s="1277"/>
      <c r="BF79" s="1277"/>
      <c r="BG79" s="1277"/>
      <c r="BH79" s="1277"/>
      <c r="BI79" s="1277"/>
      <c r="BJ79" s="1277"/>
      <c r="BK79" s="1277"/>
      <c r="BL79" s="1277"/>
      <c r="BM79" s="1277"/>
      <c r="BN79" s="1277"/>
      <c r="BO79" s="1277"/>
      <c r="BP79" s="1278">
        <v>8</v>
      </c>
      <c r="BQ79" s="1278"/>
      <c r="BR79" s="1278"/>
      <c r="BS79" s="1278"/>
      <c r="BT79" s="1278"/>
      <c r="BU79" s="1278"/>
      <c r="BV79" s="1278"/>
      <c r="BW79" s="1278"/>
      <c r="BX79" s="1278">
        <v>7.9</v>
      </c>
      <c r="BY79" s="1278"/>
      <c r="BZ79" s="1278"/>
      <c r="CA79" s="1278"/>
      <c r="CB79" s="1278"/>
      <c r="CC79" s="1278"/>
      <c r="CD79" s="1278"/>
      <c r="CE79" s="1278"/>
      <c r="CF79" s="1278">
        <v>7.7</v>
      </c>
      <c r="CG79" s="1278"/>
      <c r="CH79" s="1278"/>
      <c r="CI79" s="1278"/>
      <c r="CJ79" s="1278"/>
      <c r="CK79" s="1278"/>
      <c r="CL79" s="1278"/>
      <c r="CM79" s="1278"/>
      <c r="CN79" s="1278">
        <v>7.3</v>
      </c>
      <c r="CO79" s="1278"/>
      <c r="CP79" s="1278"/>
      <c r="CQ79" s="1278"/>
      <c r="CR79" s="1278"/>
      <c r="CS79" s="1278"/>
      <c r="CT79" s="1278"/>
      <c r="CU79" s="1278"/>
      <c r="CV79" s="1278">
        <v>7.2</v>
      </c>
      <c r="CW79" s="1278"/>
      <c r="CX79" s="1278"/>
      <c r="CY79" s="1278"/>
      <c r="CZ79" s="1278"/>
      <c r="DA79" s="1278"/>
      <c r="DB79" s="1278"/>
      <c r="DC79" s="1278"/>
    </row>
    <row r="80" spans="2:107" x14ac:dyDescent="0.15">
      <c r="B80" s="1248"/>
      <c r="G80" s="1267"/>
      <c r="H80" s="1267"/>
      <c r="I80" s="1280"/>
      <c r="J80" s="1280"/>
      <c r="K80" s="1296"/>
      <c r="L80" s="1296"/>
      <c r="M80" s="1296"/>
      <c r="N80" s="1296"/>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1248"/>
    </row>
    <row r="82" spans="2:109" ht="17.25" x14ac:dyDescent="0.15">
      <c r="B82" s="1248"/>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x14ac:dyDescent="0.15">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x14ac:dyDescent="0.15">
      <c r="DD84" s="1242"/>
      <c r="DE84" s="1242"/>
    </row>
    <row r="85" spans="2:109" x14ac:dyDescent="0.15">
      <c r="DD85" s="1242"/>
      <c r="DE85" s="1242"/>
    </row>
  </sheetData>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workbookViewId="0">
      <selection activeCell="BK22" sqref="BK22"/>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505</v>
      </c>
    </row>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workbookViewId="0">
      <selection activeCell="BT4" sqref="BT4"/>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505</v>
      </c>
    </row>
  </sheetData>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555</v>
      </c>
      <c r="G2" s="148"/>
      <c r="H2" s="149"/>
    </row>
    <row r="3" spans="1:8" x14ac:dyDescent="0.15">
      <c r="A3" s="145" t="s">
        <v>548</v>
      </c>
      <c r="B3" s="150"/>
      <c r="C3" s="151"/>
      <c r="D3" s="152">
        <v>75140</v>
      </c>
      <c r="E3" s="153"/>
      <c r="F3" s="154">
        <v>67343</v>
      </c>
      <c r="G3" s="155"/>
      <c r="H3" s="156"/>
    </row>
    <row r="4" spans="1:8" x14ac:dyDescent="0.15">
      <c r="A4" s="157"/>
      <c r="B4" s="158"/>
      <c r="C4" s="159"/>
      <c r="D4" s="160">
        <v>54878</v>
      </c>
      <c r="E4" s="161"/>
      <c r="F4" s="162">
        <v>32865</v>
      </c>
      <c r="G4" s="163"/>
      <c r="H4" s="164"/>
    </row>
    <row r="5" spans="1:8" x14ac:dyDescent="0.15">
      <c r="A5" s="145" t="s">
        <v>550</v>
      </c>
      <c r="B5" s="150"/>
      <c r="C5" s="151"/>
      <c r="D5" s="152">
        <v>33410</v>
      </c>
      <c r="E5" s="153"/>
      <c r="F5" s="154">
        <v>73475</v>
      </c>
      <c r="G5" s="155"/>
      <c r="H5" s="156"/>
    </row>
    <row r="6" spans="1:8" x14ac:dyDescent="0.15">
      <c r="A6" s="157"/>
      <c r="B6" s="158"/>
      <c r="C6" s="159"/>
      <c r="D6" s="160">
        <v>22919</v>
      </c>
      <c r="E6" s="161"/>
      <c r="F6" s="162">
        <v>43072</v>
      </c>
      <c r="G6" s="163"/>
      <c r="H6" s="164"/>
    </row>
    <row r="7" spans="1:8" x14ac:dyDescent="0.15">
      <c r="A7" s="145" t="s">
        <v>551</v>
      </c>
      <c r="B7" s="150"/>
      <c r="C7" s="151"/>
      <c r="D7" s="152">
        <v>86752</v>
      </c>
      <c r="E7" s="153"/>
      <c r="F7" s="154">
        <v>87464</v>
      </c>
      <c r="G7" s="155"/>
      <c r="H7" s="156"/>
    </row>
    <row r="8" spans="1:8" x14ac:dyDescent="0.15">
      <c r="A8" s="157"/>
      <c r="B8" s="158"/>
      <c r="C8" s="159"/>
      <c r="D8" s="160">
        <v>29719</v>
      </c>
      <c r="E8" s="161"/>
      <c r="F8" s="162">
        <v>47479</v>
      </c>
      <c r="G8" s="163"/>
      <c r="H8" s="164"/>
    </row>
    <row r="9" spans="1:8" x14ac:dyDescent="0.15">
      <c r="A9" s="145" t="s">
        <v>552</v>
      </c>
      <c r="B9" s="150"/>
      <c r="C9" s="151"/>
      <c r="D9" s="152">
        <v>37798</v>
      </c>
      <c r="E9" s="153"/>
      <c r="F9" s="154">
        <v>96248</v>
      </c>
      <c r="G9" s="155"/>
      <c r="H9" s="156"/>
    </row>
    <row r="10" spans="1:8" x14ac:dyDescent="0.15">
      <c r="A10" s="157"/>
      <c r="B10" s="158"/>
      <c r="C10" s="159"/>
      <c r="D10" s="160">
        <v>24988</v>
      </c>
      <c r="E10" s="161"/>
      <c r="F10" s="162">
        <v>55768</v>
      </c>
      <c r="G10" s="163"/>
      <c r="H10" s="164"/>
    </row>
    <row r="11" spans="1:8" x14ac:dyDescent="0.15">
      <c r="A11" s="145" t="s">
        <v>553</v>
      </c>
      <c r="B11" s="150"/>
      <c r="C11" s="151"/>
      <c r="D11" s="152">
        <v>64873</v>
      </c>
      <c r="E11" s="153"/>
      <c r="F11" s="154">
        <v>76413</v>
      </c>
      <c r="G11" s="155"/>
      <c r="H11" s="156"/>
    </row>
    <row r="12" spans="1:8" x14ac:dyDescent="0.15">
      <c r="A12" s="157"/>
      <c r="B12" s="158"/>
      <c r="C12" s="165"/>
      <c r="D12" s="160">
        <v>20861</v>
      </c>
      <c r="E12" s="161"/>
      <c r="F12" s="162">
        <v>39658</v>
      </c>
      <c r="G12" s="163"/>
      <c r="H12" s="164"/>
    </row>
    <row r="13" spans="1:8" x14ac:dyDescent="0.15">
      <c r="A13" s="145"/>
      <c r="B13" s="150"/>
      <c r="C13" s="166"/>
      <c r="D13" s="167">
        <v>59595</v>
      </c>
      <c r="E13" s="168"/>
      <c r="F13" s="169">
        <v>80189</v>
      </c>
      <c r="G13" s="170"/>
      <c r="H13" s="156"/>
    </row>
    <row r="14" spans="1:8" x14ac:dyDescent="0.15">
      <c r="A14" s="157"/>
      <c r="B14" s="158"/>
      <c r="C14" s="159"/>
      <c r="D14" s="160">
        <v>30673</v>
      </c>
      <c r="E14" s="161"/>
      <c r="F14" s="162">
        <v>43768</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12.58</v>
      </c>
      <c r="C19" s="171">
        <f>ROUND(VALUE(SUBSTITUTE(実質収支比率等に係る経年分析!G$48,"▲","-")),2)</f>
        <v>10.63</v>
      </c>
      <c r="D19" s="171">
        <f>ROUND(VALUE(SUBSTITUTE(実質収支比率等に係る経年分析!H$48,"▲","-")),2)</f>
        <v>9.4600000000000009</v>
      </c>
      <c r="E19" s="171">
        <f>ROUND(VALUE(SUBSTITUTE(実質収支比率等に係る経年分析!I$48,"▲","-")),2)</f>
        <v>10.86</v>
      </c>
      <c r="F19" s="171">
        <f>ROUND(VALUE(SUBSTITUTE(実質収支比率等に係る経年分析!J$48,"▲","-")),2)</f>
        <v>13.37</v>
      </c>
    </row>
    <row r="20" spans="1:11" x14ac:dyDescent="0.15">
      <c r="A20" s="171" t="s">
        <v>54</v>
      </c>
      <c r="B20" s="171">
        <f>ROUND(VALUE(SUBSTITUTE(実質収支比率等に係る経年分析!F$47,"▲","-")),2)</f>
        <v>40.07</v>
      </c>
      <c r="C20" s="171">
        <f>ROUND(VALUE(SUBSTITUTE(実質収支比率等に係る経年分析!G$47,"▲","-")),2)</f>
        <v>44.15</v>
      </c>
      <c r="D20" s="171">
        <f>ROUND(VALUE(SUBSTITUTE(実質収支比率等に係る経年分析!H$47,"▲","-")),2)</f>
        <v>32.32</v>
      </c>
      <c r="E20" s="171">
        <f>ROUND(VALUE(SUBSTITUTE(実質収支比率等に係る経年分析!I$47,"▲","-")),2)</f>
        <v>30.83</v>
      </c>
      <c r="F20" s="171">
        <f>ROUND(VALUE(SUBSTITUTE(実質収支比率等に係る経年分析!J$47,"▲","-")),2)</f>
        <v>37.61</v>
      </c>
    </row>
    <row r="21" spans="1:11" x14ac:dyDescent="0.15">
      <c r="A21" s="171" t="s">
        <v>55</v>
      </c>
      <c r="B21" s="171">
        <f>IF(ISNUMBER(VALUE(SUBSTITUTE(実質収支比率等に係る経年分析!F$49,"▲","-"))),ROUND(VALUE(SUBSTITUTE(実質収支比率等に係る経年分析!F$49,"▲","-")),2),NA())</f>
        <v>0.1</v>
      </c>
      <c r="C21" s="171">
        <f>IF(ISNUMBER(VALUE(SUBSTITUTE(実質収支比率等に係る経年分析!G$49,"▲","-"))),ROUND(VALUE(SUBSTITUTE(実質収支比率等に係る経年分析!G$49,"▲","-")),2),NA())</f>
        <v>2.33</v>
      </c>
      <c r="D21" s="171">
        <f>IF(ISNUMBER(VALUE(SUBSTITUTE(実質収支比率等に係る経年分析!H$49,"▲","-"))),ROUND(VALUE(SUBSTITUTE(実質収支比率等に係る経年分析!H$49,"▲","-")),2),NA())</f>
        <v>-12.72</v>
      </c>
      <c r="E21" s="171">
        <f>IF(ISNUMBER(VALUE(SUBSTITUTE(実質収支比率等に係る経年分析!I$49,"▲","-"))),ROUND(VALUE(SUBSTITUTE(実質収支比率等に係る経年分析!I$49,"▲","-")),2),NA())</f>
        <v>5.44</v>
      </c>
      <c r="F21" s="171">
        <f>IF(ISNUMBER(VALUE(SUBSTITUTE(実質収支比率等に係る経年分析!J$49,"▲","-"))),ROUND(VALUE(SUBSTITUTE(実質収支比率等に係る経年分析!J$49,"▲","-")),2),NA())</f>
        <v>11.93</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5.46</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0.01</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x14ac:dyDescent="0.15">
      <c r="A32" s="172" t="str">
        <f>IF(連結実質赤字比率に係る赤字・黒字の構成分析!C$38="",NA(),連結実質赤字比率に係る赤字・黒字の構成分析!C$38)</f>
        <v>宇多津町後期高齢者医療特別会計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0.11</v>
      </c>
    </row>
    <row r="33" spans="1:16" x14ac:dyDescent="0.15">
      <c r="A33" s="172" t="str">
        <f>IF(連結実質赤字比率に係る赤字・黒字の構成分析!C$37="",NA(),連結実質赤字比率に係る赤字・黒字の構成分析!C$37)</f>
        <v>宇多津町下水道事業特別会計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0.38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0.51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0.45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0.41</v>
      </c>
    </row>
    <row r="34" spans="1:16" x14ac:dyDescent="0.15">
      <c r="A34" s="172" t="str">
        <f>IF(連結実質赤字比率に係る赤字・黒字の構成分析!C$36="",NA(),連結実質赤字比率に係る赤字・黒字の構成分析!C$36)</f>
        <v>宇多津町介護保険特別会計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1.46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1.71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2.42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0.89</v>
      </c>
    </row>
    <row r="35" spans="1:16" x14ac:dyDescent="0.15">
      <c r="A35" s="172" t="str">
        <f>IF(連結実質赤字比率に係る赤字・黒字の構成分析!C$35="",NA(),連結実質赤字比率に係る赤字・黒字の構成分析!C$35)</f>
        <v>宇多津町国民健康保険特別会計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5.42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4.3600000000000003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2.4300000000000002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2.08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1.73</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12.57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10.62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9.44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10.85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13.37</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460</v>
      </c>
      <c r="E42" s="173"/>
      <c r="F42" s="173"/>
      <c r="G42" s="173">
        <f>'実質公債費比率（分子）の構造'!L$52</f>
        <v>465</v>
      </c>
      <c r="H42" s="173"/>
      <c r="I42" s="173"/>
      <c r="J42" s="173">
        <f>'実質公債費比率（分子）の構造'!M$52</f>
        <v>439</v>
      </c>
      <c r="K42" s="173"/>
      <c r="L42" s="173"/>
      <c r="M42" s="173">
        <f>'実質公債費比率（分子）の構造'!N$52</f>
        <v>438</v>
      </c>
      <c r="N42" s="173"/>
      <c r="O42" s="173"/>
      <c r="P42" s="173">
        <f>'実質公債費比率（分子）の構造'!O$52</f>
        <v>428</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31</v>
      </c>
      <c r="C44" s="173"/>
      <c r="D44" s="173"/>
      <c r="E44" s="173">
        <f>'実質公債費比率（分子）の構造'!L$50</f>
        <v>31</v>
      </c>
      <c r="F44" s="173"/>
      <c r="G44" s="173"/>
      <c r="H44" s="173">
        <f>'実質公債費比率（分子）の構造'!M$50</f>
        <v>31</v>
      </c>
      <c r="I44" s="173"/>
      <c r="J44" s="173"/>
      <c r="K44" s="173">
        <f>'実質公債費比率（分子）の構造'!N$50</f>
        <v>31</v>
      </c>
      <c r="L44" s="173"/>
      <c r="M44" s="173"/>
      <c r="N44" s="173">
        <f>'実質公債費比率（分子）の構造'!O$50</f>
        <v>31</v>
      </c>
      <c r="O44" s="173"/>
      <c r="P44" s="173"/>
    </row>
    <row r="45" spans="1:16" x14ac:dyDescent="0.15">
      <c r="A45" s="173" t="s">
        <v>65</v>
      </c>
      <c r="B45" s="173" t="str">
        <f>'実質公債費比率（分子）の構造'!K$49</f>
        <v>-</v>
      </c>
      <c r="C45" s="173"/>
      <c r="D45" s="173"/>
      <c r="E45" s="173">
        <f>'実質公債費比率（分子）の構造'!L$49</f>
        <v>0</v>
      </c>
      <c r="F45" s="173"/>
      <c r="G45" s="173"/>
      <c r="H45" s="173">
        <f>'実質公債費比率（分子）の構造'!M$49</f>
        <v>0</v>
      </c>
      <c r="I45" s="173"/>
      <c r="J45" s="173"/>
      <c r="K45" s="173">
        <f>'実質公債費比率（分子）の構造'!N$49</f>
        <v>0</v>
      </c>
      <c r="L45" s="173"/>
      <c r="M45" s="173"/>
      <c r="N45" s="173">
        <f>'実質公債費比率（分子）の構造'!O$49</f>
        <v>0</v>
      </c>
      <c r="O45" s="173"/>
      <c r="P45" s="173"/>
    </row>
    <row r="46" spans="1:16" x14ac:dyDescent="0.15">
      <c r="A46" s="173" t="s">
        <v>66</v>
      </c>
      <c r="B46" s="173">
        <f>'実質公債費比率（分子）の構造'!K$48</f>
        <v>170</v>
      </c>
      <c r="C46" s="173"/>
      <c r="D46" s="173"/>
      <c r="E46" s="173">
        <f>'実質公債費比率（分子）の構造'!L$48</f>
        <v>154</v>
      </c>
      <c r="F46" s="173"/>
      <c r="G46" s="173"/>
      <c r="H46" s="173">
        <f>'実質公債費比率（分子）の構造'!M$48</f>
        <v>142</v>
      </c>
      <c r="I46" s="173"/>
      <c r="J46" s="173"/>
      <c r="K46" s="173">
        <f>'実質公債費比率（分子）の構造'!N$48</f>
        <v>105</v>
      </c>
      <c r="L46" s="173"/>
      <c r="M46" s="173"/>
      <c r="N46" s="173">
        <f>'実質公債費比率（分子）の構造'!O$48</f>
        <v>80</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436</v>
      </c>
      <c r="C49" s="173"/>
      <c r="D49" s="173"/>
      <c r="E49" s="173">
        <f>'実質公債費比率（分子）の構造'!L$45</f>
        <v>441</v>
      </c>
      <c r="F49" s="173"/>
      <c r="G49" s="173"/>
      <c r="H49" s="173">
        <f>'実質公債費比率（分子）の構造'!M$45</f>
        <v>466</v>
      </c>
      <c r="I49" s="173"/>
      <c r="J49" s="173"/>
      <c r="K49" s="173">
        <f>'実質公債費比率（分子）の構造'!N$45</f>
        <v>501</v>
      </c>
      <c r="L49" s="173"/>
      <c r="M49" s="173"/>
      <c r="N49" s="173">
        <f>'実質公債費比率（分子）の構造'!O$45</f>
        <v>515</v>
      </c>
      <c r="O49" s="173"/>
      <c r="P49" s="173"/>
    </row>
    <row r="50" spans="1:16" x14ac:dyDescent="0.15">
      <c r="A50" s="173" t="s">
        <v>70</v>
      </c>
      <c r="B50" s="173" t="e">
        <f>NA()</f>
        <v>#N/A</v>
      </c>
      <c r="C50" s="173">
        <f>IF(ISNUMBER('実質公債費比率（分子）の構造'!K$53),'実質公債費比率（分子）の構造'!K$53,NA())</f>
        <v>177</v>
      </c>
      <c r="D50" s="173" t="e">
        <f>NA()</f>
        <v>#N/A</v>
      </c>
      <c r="E50" s="173" t="e">
        <f>NA()</f>
        <v>#N/A</v>
      </c>
      <c r="F50" s="173">
        <f>IF(ISNUMBER('実質公債費比率（分子）の構造'!L$53),'実質公債費比率（分子）の構造'!L$53,NA())</f>
        <v>161</v>
      </c>
      <c r="G50" s="173" t="e">
        <f>NA()</f>
        <v>#N/A</v>
      </c>
      <c r="H50" s="173" t="e">
        <f>NA()</f>
        <v>#N/A</v>
      </c>
      <c r="I50" s="173">
        <f>IF(ISNUMBER('実質公債費比率（分子）の構造'!M$53),'実質公債費比率（分子）の構造'!M$53,NA())</f>
        <v>200</v>
      </c>
      <c r="J50" s="173" t="e">
        <f>NA()</f>
        <v>#N/A</v>
      </c>
      <c r="K50" s="173" t="e">
        <f>NA()</f>
        <v>#N/A</v>
      </c>
      <c r="L50" s="173">
        <f>IF(ISNUMBER('実質公債費比率（分子）の構造'!N$53),'実質公債費比率（分子）の構造'!N$53,NA())</f>
        <v>199</v>
      </c>
      <c r="M50" s="173" t="e">
        <f>NA()</f>
        <v>#N/A</v>
      </c>
      <c r="N50" s="173" t="e">
        <f>NA()</f>
        <v>#N/A</v>
      </c>
      <c r="O50" s="173">
        <f>IF(ISNUMBER('実質公債費比率（分子）の構造'!O$53),'実質公債費比率（分子）の構造'!O$53,NA())</f>
        <v>198</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5190</v>
      </c>
      <c r="E56" s="172"/>
      <c r="F56" s="172"/>
      <c r="G56" s="172">
        <f>'将来負担比率（分子）の構造'!J$52</f>
        <v>5122</v>
      </c>
      <c r="H56" s="172"/>
      <c r="I56" s="172"/>
      <c r="J56" s="172">
        <f>'将来負担比率（分子）の構造'!K$52</f>
        <v>5167</v>
      </c>
      <c r="K56" s="172"/>
      <c r="L56" s="172"/>
      <c r="M56" s="172">
        <f>'将来負担比率（分子）の構造'!L$52</f>
        <v>5370</v>
      </c>
      <c r="N56" s="172"/>
      <c r="O56" s="172"/>
      <c r="P56" s="172">
        <f>'将来負担比率（分子）の構造'!M$52</f>
        <v>5345</v>
      </c>
    </row>
    <row r="57" spans="1:16" x14ac:dyDescent="0.15">
      <c r="A57" s="172" t="s">
        <v>41</v>
      </c>
      <c r="B57" s="172"/>
      <c r="C57" s="172"/>
      <c r="D57" s="172">
        <f>'将来負担比率（分子）の構造'!I$51</f>
        <v>116</v>
      </c>
      <c r="E57" s="172"/>
      <c r="F57" s="172"/>
      <c r="G57" s="172">
        <f>'将来負担比率（分子）の構造'!J$51</f>
        <v>99</v>
      </c>
      <c r="H57" s="172"/>
      <c r="I57" s="172"/>
      <c r="J57" s="172">
        <f>'将来負担比率（分子）の構造'!K$51</f>
        <v>59</v>
      </c>
      <c r="K57" s="172"/>
      <c r="L57" s="172"/>
      <c r="M57" s="172">
        <f>'将来負担比率（分子）の構造'!L$51</f>
        <v>29</v>
      </c>
      <c r="N57" s="172"/>
      <c r="O57" s="172"/>
      <c r="P57" s="172" t="str">
        <f>'将来負担比率（分子）の構造'!M$51</f>
        <v>-</v>
      </c>
    </row>
    <row r="58" spans="1:16" x14ac:dyDescent="0.15">
      <c r="A58" s="172" t="s">
        <v>40</v>
      </c>
      <c r="B58" s="172"/>
      <c r="C58" s="172"/>
      <c r="D58" s="172">
        <f>'将来負担比率（分子）の構造'!I$50</f>
        <v>2741</v>
      </c>
      <c r="E58" s="172"/>
      <c r="F58" s="172"/>
      <c r="G58" s="172">
        <f>'将来負担比率（分子）の構造'!J$50</f>
        <v>2907</v>
      </c>
      <c r="H58" s="172"/>
      <c r="I58" s="172"/>
      <c r="J58" s="172">
        <f>'将来負担比率（分子）の構造'!K$50</f>
        <v>2500</v>
      </c>
      <c r="K58" s="172"/>
      <c r="L58" s="172"/>
      <c r="M58" s="172">
        <f>'将来負担比率（分子）の構造'!L$50</f>
        <v>2224</v>
      </c>
      <c r="N58" s="172"/>
      <c r="O58" s="172"/>
      <c r="P58" s="172">
        <f>'将来負担比率（分子）の構造'!M$50</f>
        <v>2873</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563</v>
      </c>
      <c r="C62" s="172"/>
      <c r="D62" s="172"/>
      <c r="E62" s="172">
        <f>'将来負担比率（分子）の構造'!J$45</f>
        <v>562</v>
      </c>
      <c r="F62" s="172"/>
      <c r="G62" s="172"/>
      <c r="H62" s="172">
        <f>'将来負担比率（分子）の構造'!K$45</f>
        <v>535</v>
      </c>
      <c r="I62" s="172"/>
      <c r="J62" s="172"/>
      <c r="K62" s="172">
        <f>'将来負担比率（分子）の構造'!L$45</f>
        <v>507</v>
      </c>
      <c r="L62" s="172"/>
      <c r="M62" s="172"/>
      <c r="N62" s="172">
        <f>'将来負担比率（分子）の構造'!M$45</f>
        <v>465</v>
      </c>
      <c r="O62" s="172"/>
      <c r="P62" s="172"/>
    </row>
    <row r="63" spans="1:16" x14ac:dyDescent="0.15">
      <c r="A63" s="172" t="s">
        <v>33</v>
      </c>
      <c r="B63" s="172" t="str">
        <f>'将来負担比率（分子）の構造'!I$44</f>
        <v>-</v>
      </c>
      <c r="C63" s="172"/>
      <c r="D63" s="172"/>
      <c r="E63" s="172" t="str">
        <f>'将来負担比率（分子）の構造'!J$44</f>
        <v>-</v>
      </c>
      <c r="F63" s="172"/>
      <c r="G63" s="172"/>
      <c r="H63" s="172" t="str">
        <f>'将来負担比率（分子）の構造'!K$44</f>
        <v>-</v>
      </c>
      <c r="I63" s="172"/>
      <c r="J63" s="172"/>
      <c r="K63" s="172">
        <f>'将来負担比率（分子）の構造'!L$44</f>
        <v>51</v>
      </c>
      <c r="L63" s="172"/>
      <c r="M63" s="172"/>
      <c r="N63" s="172">
        <f>'将来負担比率（分子）の構造'!M$44</f>
        <v>73</v>
      </c>
      <c r="O63" s="172"/>
      <c r="P63" s="172"/>
    </row>
    <row r="64" spans="1:16" x14ac:dyDescent="0.15">
      <c r="A64" s="172" t="s">
        <v>32</v>
      </c>
      <c r="B64" s="172">
        <f>'将来負担比率（分子）の構造'!I$43</f>
        <v>1597</v>
      </c>
      <c r="C64" s="172"/>
      <c r="D64" s="172"/>
      <c r="E64" s="172">
        <f>'将来負担比率（分子）の構造'!J$43</f>
        <v>1505</v>
      </c>
      <c r="F64" s="172"/>
      <c r="G64" s="172"/>
      <c r="H64" s="172">
        <f>'将来負担比率（分子）の構造'!K$43</f>
        <v>1399</v>
      </c>
      <c r="I64" s="172"/>
      <c r="J64" s="172"/>
      <c r="K64" s="172">
        <f>'将来負担比率（分子）の構造'!L$43</f>
        <v>1265</v>
      </c>
      <c r="L64" s="172"/>
      <c r="M64" s="172"/>
      <c r="N64" s="172">
        <f>'将来負担比率（分子）の構造'!M$43</f>
        <v>1102</v>
      </c>
      <c r="O64" s="172"/>
      <c r="P64" s="172"/>
    </row>
    <row r="65" spans="1:16" x14ac:dyDescent="0.15">
      <c r="A65" s="172" t="s">
        <v>31</v>
      </c>
      <c r="B65" s="172">
        <f>'将来負担比率（分子）の構造'!I$42</f>
        <v>301</v>
      </c>
      <c r="C65" s="172"/>
      <c r="D65" s="172"/>
      <c r="E65" s="172">
        <f>'将来負担比率（分子）の構造'!J$42</f>
        <v>270</v>
      </c>
      <c r="F65" s="172"/>
      <c r="G65" s="172"/>
      <c r="H65" s="172">
        <f>'将来負担比率（分子）の構造'!K$42</f>
        <v>239</v>
      </c>
      <c r="I65" s="172"/>
      <c r="J65" s="172"/>
      <c r="K65" s="172">
        <f>'将来負担比率（分子）の構造'!L$42</f>
        <v>205</v>
      </c>
      <c r="L65" s="172"/>
      <c r="M65" s="172"/>
      <c r="N65" s="172">
        <f>'将来負担比率（分子）の構造'!M$42</f>
        <v>152</v>
      </c>
      <c r="O65" s="172"/>
      <c r="P65" s="172"/>
    </row>
    <row r="66" spans="1:16" x14ac:dyDescent="0.15">
      <c r="A66" s="172" t="s">
        <v>30</v>
      </c>
      <c r="B66" s="172">
        <f>'将来負担比率（分子）の構造'!I$41</f>
        <v>6174</v>
      </c>
      <c r="C66" s="172"/>
      <c r="D66" s="172"/>
      <c r="E66" s="172">
        <f>'将来負担比率（分子）の構造'!J$41</f>
        <v>6043</v>
      </c>
      <c r="F66" s="172"/>
      <c r="G66" s="172"/>
      <c r="H66" s="172">
        <f>'将来負担比率（分子）の構造'!K$41</f>
        <v>6031</v>
      </c>
      <c r="I66" s="172"/>
      <c r="J66" s="172"/>
      <c r="K66" s="172">
        <f>'将来負担比率（分子）の構造'!L$41</f>
        <v>5588</v>
      </c>
      <c r="L66" s="172"/>
      <c r="M66" s="172"/>
      <c r="N66" s="172">
        <f>'将来負担比率（分子）の構造'!M$41</f>
        <v>5731</v>
      </c>
      <c r="O66" s="172"/>
      <c r="P66" s="172"/>
    </row>
    <row r="67" spans="1:16" x14ac:dyDescent="0.15">
      <c r="A67" s="172" t="s">
        <v>74</v>
      </c>
      <c r="B67" s="172" t="e">
        <f>NA()</f>
        <v>#N/A</v>
      </c>
      <c r="C67" s="172">
        <f>IF(ISNUMBER('将来負担比率（分子）の構造'!I$53), IF('将来負担比率（分子）の構造'!I$53 &lt; 0, 0, '将来負担比率（分子）の構造'!I$53), NA())</f>
        <v>588</v>
      </c>
      <c r="D67" s="172" t="e">
        <f>NA()</f>
        <v>#N/A</v>
      </c>
      <c r="E67" s="172" t="e">
        <f>NA()</f>
        <v>#N/A</v>
      </c>
      <c r="F67" s="172">
        <f>IF(ISNUMBER('将来負担比率（分子）の構造'!J$53), IF('将来負担比率（分子）の構造'!J$53 &lt; 0, 0, '将来負担比率（分子）の構造'!J$53), NA())</f>
        <v>252</v>
      </c>
      <c r="G67" s="172" t="e">
        <f>NA()</f>
        <v>#N/A</v>
      </c>
      <c r="H67" s="172" t="e">
        <f>NA()</f>
        <v>#N/A</v>
      </c>
      <c r="I67" s="172">
        <f>IF(ISNUMBER('将来負担比率（分子）の構造'!K$53), IF('将来負担比率（分子）の構造'!K$53 &lt; 0, 0, '将来負担比率（分子）の構造'!K$53), NA())</f>
        <v>479</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1300</v>
      </c>
      <c r="C72" s="176">
        <f>基金残高に係る経年分析!G55</f>
        <v>1278</v>
      </c>
      <c r="D72" s="176">
        <f>基金残高に係る経年分析!H55</f>
        <v>1665</v>
      </c>
    </row>
    <row r="73" spans="1:16" x14ac:dyDescent="0.15">
      <c r="A73" s="175" t="s">
        <v>77</v>
      </c>
      <c r="B73" s="176">
        <f>基金残高に係る経年分析!F56</f>
        <v>237</v>
      </c>
      <c r="C73" s="176">
        <f>基金残高に係る経年分析!G56</f>
        <v>60</v>
      </c>
      <c r="D73" s="176">
        <f>基金残高に係る経年分析!H56</f>
        <v>60</v>
      </c>
    </row>
    <row r="74" spans="1:16" x14ac:dyDescent="0.15">
      <c r="A74" s="175" t="s">
        <v>78</v>
      </c>
      <c r="B74" s="176">
        <f>基金残高に係る経年分析!F57</f>
        <v>636</v>
      </c>
      <c r="C74" s="176">
        <f>基金残高に係る経年分析!G57</f>
        <v>552</v>
      </c>
      <c r="D74" s="176">
        <f>基金残高に係る経年分析!H57</f>
        <v>681</v>
      </c>
    </row>
  </sheetData>
  <sheetProtection algorithmName="SHA-512" hashValue="vcj/rEcfgwh67arxQ8TLwtHlwb6HomXory55U34Et55ZSa9zob86xDPamwDQYwJ8wJsTwn8SBhth6YhBhaEK/w==" saltValue="UBGShOcvIjqKwP8Zhm8WR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宇多津町</cp:lastModifiedBy>
  <cp:lastPrinted>2023-03-23T12:02:10Z</cp:lastPrinted>
  <dcterms:created xsi:type="dcterms:W3CDTF">2023-02-20T06:56:50Z</dcterms:created>
  <dcterms:modified xsi:type="dcterms:W3CDTF">2023-10-11T04:12:43Z</dcterms:modified>
  <cp:category/>
</cp:coreProperties>
</file>