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box\宇多津町共有\02.組織共有\01.総務課\01.人事財政グループ\05.財政＜調査等+各通知等＞\13財政状況資料集\令和５年度決算\06　2回目公表\"/>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<sst xmlns="http://schemas.openxmlformats.org/spreadsheetml/2006/main" count="1131" uniqueCount="568">
  <si>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</si>
  <si>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</si>
  <si>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</si>
  <si>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</si>
  <si>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</si>
  <si>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</si>
  <si>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</si>
  <si>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</si>
  <si>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</si>
  <si>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</si>
  <si>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</si>
  <si>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</si>
  <si>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</si>
  <si>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</si>
  <si>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</si>
  <si>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</si>
  <si>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</si>
  <si>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</si>
  <si>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</si>
  <si>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</si>
  <si>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</si>
  <si>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</si>
  <si>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</si>
  <si>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</si>
  <si>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</si>
  <si>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</si>
  <si>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</si>
  <si>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</si>
  <si>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</si>
  <si>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</si>
  <si>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</si>
  <si>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</si>
  <si>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</si>
  <si>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</si>
  <si>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</si>
  <si>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</si>
  <si>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</si>
  <si>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</si>
  <si>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</si>
  <si>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</si>
  <si>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</si>
  <si>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</si>
  <si>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</si>
  <si>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</si>
  <si>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</si>
  <si>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</si>
  <si>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</si>
  <si>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</si>
  <si>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</si>
  <si>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</si>
  <si>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</si>
  <si>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</si>
  <si>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</si>
  <si>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</si>
  <si>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</si>
  <si>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</si>
  <si>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</si>
  <si>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</si>
  <si>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</si>
  <si>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</si>
  <si>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</si>
  <si>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</si>
  <si>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</si>
  <si>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</si>
  <si>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</si>
  <si>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</si>
  <si>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</si>
  <si>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</si>
  <si>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</si>
  <si>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</si>
  <si>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</si>
  <si>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</si>
  <si>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</si>
  <si>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</si>
  <si>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</si>
  <si>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</si>
  <si>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</si>
  <si>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</si>
  <si>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</si>
  <si>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</si>
  <si>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</si>
  <si>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</si>
  <si>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</si>
  <si>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</si>
  <si>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</si>
  <si>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</si>
  <si>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</si>
  <si>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</si>
  <si>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</si>
  <si>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</si>
  <si>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</si>
  <si>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</si>
  <si>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</si>
  <si>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</si>
  <si>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宇多津町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</si>
  <si>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</si>
  <si>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</si>
  <si>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</si>
  <si>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</si>
  <si>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</si>
  <si>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</si>
  <si>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</si>
  <si>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</si>
  <si>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</si>
  <si>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</si>
  <si>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</si>
  <si>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</si>
  <si>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</si>
  <si>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</si>
  <si>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</si>
  <si>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</si>
  <si>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</si>
  <si>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</si>
  <si>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</si>
  <si>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</si>
  <si>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</si>
  <si>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</si>
  <si>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</si>
  <si>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</si>
  <si>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</si>
  <si>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</si>
  <si>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</si>
  <si>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</si>
  <si>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</si>
  <si>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</si>
  <si>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</si>
  <si>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</si>
  <si>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</si>
  <si>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</si>
  <si>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</si>
  <si>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</si>
  <si>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</si>
  <si>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</si>
  <si>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</si>
  <si>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</si>
  <si>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</si>
  <si>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</si>
  <si>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</si>
  <si>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</si>
  <si>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</si>
  <si>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</si>
  <si>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</si>
  <si>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</si>
  <si>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</si>
  <si>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</si>
  <si>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</si>
  <si>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</si>
  <si>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</si>
  <si>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</si>
  <si>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</si>
  <si>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</si>
  <si>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</si>
  <si>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</si>
  <si>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</si>
  <si>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</si>
  <si>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</si>
  <si>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</si>
  <si>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</si>
  <si>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</si>
  <si>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</si>
  <si>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</si>
  <si>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</si>
  <si>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</si>
  <si>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</si>
  <si>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</si>
  <si>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</si>
  <si>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</si>
  <si>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</si>
  <si>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</si>
  <si>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</si>
  <si>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</si>
  <si>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</si>
  <si>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</si>
  <si>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</si>
  <si>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</si>
  <si>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</si>
  <si>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</si>
  <si>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</si>
  <si>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</si>
  <si>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</si>
  <si>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</si>
  <si>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</si>
  <si>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</si>
  <si>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</si>
  <si>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</si>
  <si>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</si>
  <si>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</si>
  <si>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</si>
  <si>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</si>
  <si>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</si>
  <si>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</si>
  <si>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</si>
  <si>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</si>
  <si>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</si>
  <si>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</si>
  <si>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</si>
  <si>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</si>
  <si>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</si>
  <si>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</si>
  <si>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</si>
  <si>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</si>
  <si>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</si>
  <si>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</si>
  <si>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香川県宇多津町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</si>
  <si>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</si>
  <si>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</si>
  <si>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</si>
  <si>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</si>
  <si>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</si>
  <si>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</si>
  <si>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</si>
  <si>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</si>
  <si>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</si>
  <si>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</si>
  <si>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</si>
  <si>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</si>
  <si>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</si>
  <si>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</si>
  <si>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</si>
  <si>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</si>
  <si>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</si>
  <si>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</si>
  <si>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</si>
  <si>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</si>
  <si>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</si>
  <si>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</si>
  <si>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</si>
  <si>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</si>
  <si>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</si>
  <si>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</si>
  <si>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</si>
  <si>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</si>
  <si>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</si>
  <si>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</si>
  <si>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</si>
  <si>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</si>
  <si>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</si>
  <si>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</si>
  <si>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</si>
  <si>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</si>
  <si>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</si>
  <si>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</si>
  <si>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</si>
  <si>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</si>
  <si>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</si>
  <si>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</si>
  <si>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</si>
  <si>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</si>
  <si>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</si>
  <si>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</si>
  <si>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</si>
  <si>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</si>
  <si>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</si>
  <si>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</si>
  <si>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</si>
  <si>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</si>
  <si>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</si>
  <si>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</si>
  <si>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</si>
  <si>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</si>
  <si>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</si>
  <si>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</si>
  <si>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</si>
  <si>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</si>
  <si>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</si>
  <si>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</si>
  <si>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</si>
  <si>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</si>
  <si>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</si>
  <si>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</si>
  <si>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</si>
  <si>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</si>
  <si>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</si>
  <si>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</si>
  <si>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</si>
  <si>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</si>
  <si>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</si>
  <si>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</si>
  <si>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</si>
  <si>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</si>
  <si>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</si>
  <si>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</si>
  <si>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</si>
  <si>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</si>
  <si>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</si>
  <si>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</si>
  <si>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</si>
  <si>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</si>
  <si>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</si>
  <si>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</si>
  <si>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</si>
  <si>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</si>
  <si>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</si>
  <si>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</si>
  <si>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</si>
  <si>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</si>
  <si>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</si>
  <si>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</si>
  <si>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</si>
  <si>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</si>
  <si>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</si>
  <si>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</si>
  <si>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</si>
  <si>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</si>
  <si>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</si>
  <si>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</si>
  <si>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</si>
  <si>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</si>
  <si>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</si>
  <si>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</si>
  <si>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</si>
  <si>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</si>
  <si>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</si>
  <si>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</si>
  <si>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</si>
  <si>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</si>
  <si>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</si>
  <si>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</si>
  <si>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</si>
  <si>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</si>
  <si>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</si>
  <si>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</si>
  <si>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</si>
  <si>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</si>
  <si>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</si>
  <si>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</si>
  <si>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</si>
  <si>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</si>
  <si>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</si>
  <si>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</si>
  <si>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</si>
  <si>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</si>
  <si>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</si>
  <si>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</si>
  <si>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</si>
  <si>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</si>
  <si>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</si>
  <si>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</si>
  <si>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</si>
  <si>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</si>
  <si>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</si>
  <si>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</si>
  <si>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</si>
  <si>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</si>
  <si>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</si>
  <si>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</si>
  <si>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</si>
  <si>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</si>
  <si>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</si>
  <si>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</si>
  <si>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</si>
  <si>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</si>
  <si>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</si>
  <si>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</si>
  <si>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香川県宇多津町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</si>
  <si>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</si>
  <si>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</si>
  <si>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</si>
  <si>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</si>
  <si>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</si>
  <si>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</si>
  <si>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</si>
  <si>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</si>
  <si>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</si>
  <si>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</si>
  <si>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</si>
  <si>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</si>
  <si>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</si>
  <si>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</si>
  <si>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</si>
  <si>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</si>
  <si>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</si>
  <si>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</si>
  <si>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</si>
  <si>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</si>
  <si>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</si>
  <si>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</si>
  <si>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</si>
  <si>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</si>
  <si>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</si>
  <si>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</si>
  <si>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</si>
  <si>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</si>
  <si>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</si>
  <si>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</si>
  <si>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</si>
  <si>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</si>
  <si>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</si>
  <si>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宇多津町国民健康保険特別会計</t>
    <phoneticPr fontId="5"/>
  </si>
  <si>
    <t>宇多津町介護保険特別会計</t>
    <phoneticPr fontId="5"/>
  </si>
  <si>
    <t>宇多津町後期高齢者医療特別会計</t>
    <phoneticPr fontId="5"/>
  </si>
  <si>
    <t>宇多津町下水道事業特別会計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</si>
  <si>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</si>
  <si>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</si>
  <si>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</si>
  <si>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</si>
  <si>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</si>
  <si>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</si>
  <si>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</si>
  <si>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</si>
  <si>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</si>
  <si>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</si>
  <si>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</si>
  <si>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</si>
  <si>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</si>
  <si>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</si>
  <si>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</si>
  <si>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</si>
  <si>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</si>
  <si>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</si>
  <si>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</si>
  <si>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</si>
  <si>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</si>
  <si>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</si>
  <si>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</si>
  <si>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</si>
  <si>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</si>
  <si>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</si>
  <si>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</si>
  <si>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</si>
  <si>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</si>
  <si>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</si>
  <si>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</si>
  <si>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</si>
  <si>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</si>
  <si>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</si>
  <si>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</si>
  <si>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</si>
  <si>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</si>
  <si>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</si>
  <si>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</si>
  <si>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</si>
  <si>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</si>
  <si>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</si>
  <si>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</si>
  <si>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</si>
  <si>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</si>
  <si>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</si>
  <si>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</si>
  <si>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</si>
  <si>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</si>
  <si>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</si>
  <si>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</si>
  <si>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</si>
  <si>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</si>
  <si>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</si>
  <si>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</si>
  <si>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</si>
  <si>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</si>
  <si>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</si>
  <si>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</si>
  <si>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</si>
  <si>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</si>
  <si>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</si>
  <si>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</si>
  <si>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</si>
  <si>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</si>
  <si>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</si>
  <si>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</si>
  <si>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</si>
  <si>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</si>
  <si>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</si>
  <si>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</si>
  <si>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</si>
  <si>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</si>
  <si>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</si>
  <si>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</si>
  <si>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</si>
  <si>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</si>
  <si>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</si>
  <si>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</si>
  <si>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</si>
  <si>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</si>
  <si>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</si>
  <si>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</si>
  <si>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</si>
  <si>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</si>
  <si>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</si>
  <si>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</si>
  <si>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</si>
  <si>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</si>
  <si>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</si>
  <si>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</si>
  <si>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</si>
  <si>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</si>
  <si>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</si>
  <si>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</si>
  <si>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</si>
  <si>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</si>
  <si>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</si>
  <si>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</si>
  <si>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</si>
  <si>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</si>
  <si>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</si>
  <si>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</si>
  <si>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</si>
  <si>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</si>
  <si>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</si>
  <si>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</si>
  <si>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</si>
  <si>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</si>
  <si>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</si>
  <si>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</si>
  <si>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</si>
  <si>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</si>
  <si>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</si>
  <si>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</si>
  <si>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</si>
  <si>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</si>
  <si>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</si>
  <si>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</si>
  <si>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</si>
  <si>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</si>
  <si>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</si>
  <si>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</si>
  <si>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</si>
  <si>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</si>
  <si>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</si>
  <si>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</si>
  <si>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</si>
  <si>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</si>
  <si>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</si>
  <si>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</si>
  <si>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</si>
  <si>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</si>
  <si>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</si>
  <si>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</si>
  <si>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</si>
  <si>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12.72</t>
  </si>
  <si>
    <t>一般会計</t>
  </si>
  <si>
    <t>宇多津町下水道事業特別会計</t>
  </si>
  <si>
    <t>宇多津町国民健康保険特別会計</t>
  </si>
  <si>
    <t>宇多津町介護保険特別会計</t>
  </si>
  <si>
    <t>宇多津町後期高齢者医療特別会計</t>
  </si>
  <si>
    <t>その他会計（赤字）</t>
  </si>
  <si>
    <t>その他会計（黒字）</t>
  </si>
  <si>
    <t>R01</t>
    <phoneticPr fontId="5"/>
  </si>
  <si>
    <t>R02</t>
    <phoneticPr fontId="5"/>
  </si>
  <si>
    <t>R03</t>
    <phoneticPr fontId="5"/>
  </si>
  <si>
    <t>R04</t>
    <phoneticPr fontId="5"/>
  </si>
  <si>
    <t>R05</t>
    <phoneticPr fontId="5"/>
  </si>
  <si>
    <t>宇多津町地域福祉基金</t>
    <rPh sb="0" eb="4">
      <t>ウタヅチョウ</t>
    </rPh>
    <rPh sb="4" eb="6">
      <t>チイキ</t>
    </rPh>
    <rPh sb="6" eb="8">
      <t>フクシ</t>
    </rPh>
    <rPh sb="8" eb="10">
      <t>キキン</t>
    </rPh>
    <phoneticPr fontId="5"/>
  </si>
  <si>
    <t>宇多津町ユープラザうたづ整備基金</t>
    <rPh sb="0" eb="4">
      <t>ウタヅチョウ</t>
    </rPh>
    <rPh sb="12" eb="14">
      <t>セイビ</t>
    </rPh>
    <rPh sb="14" eb="16">
      <t>キキン</t>
    </rPh>
    <phoneticPr fontId="2"/>
  </si>
  <si>
    <t>宇多津町災害対策基金</t>
    <rPh sb="0" eb="4">
      <t>ウタヅチョウ</t>
    </rPh>
    <rPh sb="4" eb="6">
      <t>サイガイ</t>
    </rPh>
    <rPh sb="6" eb="8">
      <t>タイサク</t>
    </rPh>
    <rPh sb="8" eb="10">
      <t>キキン</t>
    </rPh>
    <phoneticPr fontId="2"/>
  </si>
  <si>
    <t>宇多津町まちづくり基金</t>
    <rPh sb="0" eb="4">
      <t>ウタヅチョウ</t>
    </rPh>
    <rPh sb="9" eb="11">
      <t>キキン</t>
    </rPh>
    <phoneticPr fontId="2"/>
  </si>
  <si>
    <t>宇多津町みどりの基金</t>
    <rPh sb="0" eb="4">
      <t>ウタヅチョウ</t>
    </rPh>
    <rPh sb="8" eb="10">
      <t>キキン</t>
    </rPh>
    <phoneticPr fontId="2"/>
  </si>
  <si>
    <t>坂出、宇多津広域行政事務組合</t>
    <rPh sb="0" eb="2">
      <t>サカイデ</t>
    </rPh>
    <rPh sb="3" eb="6">
      <t>ウタヅ</t>
    </rPh>
    <rPh sb="6" eb="8">
      <t>コウイキ</t>
    </rPh>
    <rPh sb="8" eb="10">
      <t>ギョウセイ</t>
    </rPh>
    <rPh sb="10" eb="12">
      <t>ジム</t>
    </rPh>
    <rPh sb="12" eb="14">
      <t>クミアイ</t>
    </rPh>
    <phoneticPr fontId="10"/>
  </si>
  <si>
    <t>香川県市町総合事務組合</t>
    <rPh sb="0" eb="3">
      <t>カガワケン</t>
    </rPh>
    <rPh sb="3" eb="5">
      <t>シチョウ</t>
    </rPh>
    <rPh sb="5" eb="7">
      <t>ソウゴウ</t>
    </rPh>
    <rPh sb="7" eb="9">
      <t>ジム</t>
    </rPh>
    <rPh sb="9" eb="11">
      <t>クミアイ</t>
    </rPh>
    <phoneticPr fontId="10"/>
  </si>
  <si>
    <t>香川県広域水道企業団（水道）</t>
    <rPh sb="0" eb="3">
      <t>カガワケン</t>
    </rPh>
    <rPh sb="3" eb="5">
      <t>コウイキ</t>
    </rPh>
    <rPh sb="5" eb="7">
      <t>スイドウ</t>
    </rPh>
    <rPh sb="7" eb="9">
      <t>キギョウ</t>
    </rPh>
    <rPh sb="9" eb="10">
      <t>ダン</t>
    </rPh>
    <rPh sb="11" eb="13">
      <t>スイドウ</t>
    </rPh>
    <phoneticPr fontId="10"/>
  </si>
  <si>
    <t>香川県広域水道企業団（工業用水道）</t>
    <rPh sb="0" eb="3">
      <t>カガワケン</t>
    </rPh>
    <rPh sb="3" eb="5">
      <t>コウイキ</t>
    </rPh>
    <rPh sb="5" eb="7">
      <t>スイドウ</t>
    </rPh>
    <rPh sb="7" eb="9">
      <t>キギョウ</t>
    </rPh>
    <rPh sb="9" eb="10">
      <t>ダン</t>
    </rPh>
    <rPh sb="11" eb="14">
      <t>コウギョウヨウ</t>
    </rPh>
    <rPh sb="14" eb="16">
      <t>スイドウ</t>
    </rPh>
    <phoneticPr fontId="10"/>
  </si>
  <si>
    <t>（一財）宇多津町振興財団</t>
    <rPh sb="1" eb="3">
      <t>イチザイ</t>
    </rPh>
    <rPh sb="4" eb="8">
      <t>ウタヅチョウ</t>
    </rPh>
    <rPh sb="8" eb="10">
      <t>シンコウ</t>
    </rPh>
    <rPh sb="10" eb="12">
      <t>ザイダン</t>
    </rPh>
    <phoneticPr fontId="10"/>
  </si>
  <si>
    <t>-</t>
    <phoneticPr fontId="2"/>
  </si>
  <si>
    <t>香川県中部ボートレース事業組合</t>
    <rPh sb="0" eb="3">
      <t>カガワケン</t>
    </rPh>
    <rPh sb="3" eb="5">
      <t>チュウブ</t>
    </rPh>
    <rPh sb="11" eb="13">
      <t>ジギョウ</t>
    </rPh>
    <rPh sb="13" eb="15">
      <t>クミアイ</t>
    </rPh>
    <phoneticPr fontId="10"/>
  </si>
  <si>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10"/>
  </si>
  <si>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10"/>
  </si>
  <si>
    <t>-</t>
    <phoneticPr fontId="2"/>
  </si>
  <si>
    <t>法適用企業</t>
    <rPh sb="0" eb="1">
      <t>ホウ</t>
    </rPh>
    <rPh sb="1" eb="3">
      <t>テキヨウ</t>
    </rPh>
    <rPh sb="3" eb="5">
      <t>キギョウ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</si>
  <si>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</si>
  <si>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</si>
  <si>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R2年度より、将来負担比率は数値化されておらず、今後も将来負担比率がないように、負債の調整等を行う。
また、有形固定資産減価償却率はR1年度より増加傾向であるが、類似団体と比較すると低い水準である。今後も今の水準を維持するために公共施設のマネジメントを実施していく。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</si>
  <si>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</si>
  <si>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</si>
  <si>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</si>
  <si>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</si>
  <si>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</si>
  <si>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</si>
  <si>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R2年度より、将来負担比率は数値化されておらず、今後も実質公債費比率の動きに留意しながら負債の残高への注意はもちろんのこと、社会的要因により歳入が減少することを見越した上で、負債の管理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</si>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</sst>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A44E-41FC-8A2D-1379A9482C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86752</c:v>
                </c:pt>
                <c:pt idx="1">
                  <c:v>37798</c:v>
                </c:pt>
                <c:pt idx="2">
                  <c:v>64873</c:v>
                </c:pt>
                <c:pt idx="3">
                  <c:v>25941</c:v>
                </c:pt>
                <c:pt idx="4">
                  <c:v>23914</c:v>
                </c:pt>
              </c:numCache>
            </c:numRef>
          </c:val>
          <c:smooth val="0"/>
          <c:extLst>
            <c:ext xmlns:c16="http://schemas.microsoft.com/office/drawing/2014/chart" uri="{C3380CC4-5D6E-409C-BE32-E72D297353CC}">
              <c16:uniqueId val="{00000001-A44E-41FC-8A2D-1379A9482C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9.4600000000000009</c:v>
                </c:pt>
                <c:pt idx="1">
                  <c:v>10.86</c:v>
                </c:pt>
                <c:pt idx="2">
                  <c:v>13.37</c:v>
                </c:pt>
                <c:pt idx="3">
                  <c:v>11.16</c:v>
                </c:pt>
                <c:pt idx="4">
                  <c:v>11.55</c:v>
                </c:pt>
              </c:numCache>
            </c:numRef>
          </c:val>
          <c:extLst>
            <c:ext xmlns:c16="http://schemas.microsoft.com/office/drawing/2014/chart" uri="{C3380CC4-5D6E-409C-BE32-E72D297353CC}">
              <c16:uniqueId val="{00000000-5E0B-4313-9433-F8E7405018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32.32</c:v>
                </c:pt>
                <c:pt idx="1">
                  <c:v>30.83</c:v>
                </c:pt>
                <c:pt idx="2">
                  <c:v>37.61</c:v>
                </c:pt>
                <c:pt idx="3">
                  <c:v>46.41</c:v>
                </c:pt>
                <c:pt idx="4">
                  <c:v>47.84</c:v>
                </c:pt>
              </c:numCache>
            </c:numRef>
          </c:val>
          <c:extLst>
            <c:ext xmlns:c16="http://schemas.microsoft.com/office/drawing/2014/chart" uri="{C3380CC4-5D6E-409C-BE32-E72D297353CC}">
              <c16:uniqueId val="{00000001-5E0B-4313-9433-F8E7405018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-12.72</c:v>
                </c:pt>
                <c:pt idx="1">
                  <c:v>5.44</c:v>
                </c:pt>
                <c:pt idx="2">
                  <c:v>11.93</c:v>
                </c:pt>
                <c:pt idx="3">
                  <c:v>5.33</c:v>
                </c:pt>
                <c:pt idx="4">
                  <c:v>3</c:v>
                </c:pt>
              </c:numCache>
            </c:numRef>
          </c:val>
          <c:smooth val="0"/>
          <c:extLst>
            <c:ext xmlns:c16="http://schemas.microsoft.com/office/drawing/2014/chart" uri="{C3380CC4-5D6E-409C-BE32-E72D297353CC}">
              <c16:uniqueId val="{00000002-5E0B-4313-9433-F8E7405018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67-42FF-9E87-E4AC33F064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67-42FF-9E87-E4AC33F064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67-42FF-9E87-E4AC33F0648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67-42FF-9E87-E4AC33F0648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A67-42FF-9E87-E4AC33F06480}"/>
            </c:ext>
          </c:extLst>
        </c:ser>
        <c:ser>
          <c:idx val="5"/>
          <c:order val="5"/>
          <c:tx>
            <c:strRef>
              <c:f>データシート!$A$32</c:f>
              <c:strCache>
                <c:ptCount val="1"/>
                <c:pt idx="0">
                  <c:v>宇多津町後期高齢者医療特別会計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0.13</c:v>
                </c:pt>
                <c:pt idx="4">
                  <c:v>#N/A</c:v>
                </c:pt>
                <c:pt idx="5">
                  <c:v>0.11</c:v>
                </c:pt>
                <c:pt idx="6">
                  <c:v>#N/A</c:v>
                </c:pt>
                <c:pt idx="7">
                  <c:v>0.1</c:v>
                </c:pt>
                <c:pt idx="8">
                  <c:v>#N/A</c:v>
                </c:pt>
                <c:pt idx="9">
                  <c:v>0.11</c:v>
                </c:pt>
              </c:numCache>
            </c:numRef>
          </c:val>
          <c:extLst>
            <c:ext xmlns:c16="http://schemas.microsoft.com/office/drawing/2014/chart" uri="{C3380CC4-5D6E-409C-BE32-E72D297353CC}">
              <c16:uniqueId val="{00000005-3A67-42FF-9E87-E4AC33F06480}"/>
            </c:ext>
          </c:extLst>
        </c:ser>
        <c:ser>
          <c:idx val="6"/>
          <c:order val="6"/>
          <c:tx>
            <c:strRef>
              <c:f>データシート!$A$33</c:f>
              <c:strCache>
                <c:ptCount val="1"/>
                <c:pt idx="0">
                  <c:v>宇多津町介護保険特別会計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1.71</c:v>
                </c:pt>
                <c:pt idx="2">
                  <c:v>#N/A</c:v>
                </c:pt>
                <c:pt idx="3">
                  <c:v>2.42</c:v>
                </c:pt>
                <c:pt idx="4">
                  <c:v>#N/A</c:v>
                </c:pt>
                <c:pt idx="5">
                  <c:v>0.89</c:v>
                </c:pt>
                <c:pt idx="6">
                  <c:v>#N/A</c:v>
                </c:pt>
                <c:pt idx="7">
                  <c:v>0.78</c:v>
                </c:pt>
                <c:pt idx="8">
                  <c:v>#N/A</c:v>
                </c:pt>
                <c:pt idx="9">
                  <c:v>0.86</c:v>
                </c:pt>
              </c:numCache>
            </c:numRef>
          </c:val>
          <c:extLst>
            <c:ext xmlns:c16="http://schemas.microsoft.com/office/drawing/2014/chart" uri="{C3380CC4-5D6E-409C-BE32-E72D297353CC}">
              <c16:uniqueId val="{00000006-3A67-42FF-9E87-E4AC33F06480}"/>
            </c:ext>
          </c:extLst>
        </c:ser>
        <c:ser>
          <c:idx val="7"/>
          <c:order val="7"/>
          <c:tx>
            <c:strRef>
              <c:f>データシート!$A$34</c:f>
              <c:strCache>
                <c:ptCount val="1"/>
                <c:pt idx="0">
                  <c:v>宇多津町国民健康保険特別会計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2.4300000000000002</c:v>
                </c:pt>
                <c:pt idx="2">
                  <c:v>#N/A</c:v>
                </c:pt>
                <c:pt idx="3">
                  <c:v>2.08</c:v>
                </c:pt>
                <c:pt idx="4">
                  <c:v>#N/A</c:v>
                </c:pt>
                <c:pt idx="5">
                  <c:v>1.73</c:v>
                </c:pt>
                <c:pt idx="6">
                  <c:v>#N/A</c:v>
                </c:pt>
                <c:pt idx="7">
                  <c:v>1.91</c:v>
                </c:pt>
                <c:pt idx="8">
                  <c:v>#N/A</c:v>
                </c:pt>
                <c:pt idx="9">
                  <c:v>1.72</c:v>
                </c:pt>
              </c:numCache>
            </c:numRef>
          </c:val>
          <c:extLst>
            <c:ext xmlns:c16="http://schemas.microsoft.com/office/drawing/2014/chart" uri="{C3380CC4-5D6E-409C-BE32-E72D297353CC}">
              <c16:uniqueId val="{00000007-3A67-42FF-9E87-E4AC33F06480}"/>
            </c:ext>
          </c:extLst>
        </c:ser>
        <c:ser>
          <c:idx val="8"/>
          <c:order val="8"/>
          <c:tx>
            <c:strRef>
              <c:f>データシート!$A$35</c:f>
              <c:strCache>
                <c:ptCount val="1"/>
                <c:pt idx="0">
                  <c:v>宇多津町下水道事業特別会計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0.51</c:v>
                </c:pt>
                <c:pt idx="2">
                  <c:v>#N/A</c:v>
                </c:pt>
                <c:pt idx="3">
                  <c:v>0.45</c:v>
                </c:pt>
                <c:pt idx="4">
                  <c:v>#N/A</c:v>
                </c:pt>
                <c:pt idx="5">
                  <c:v>0.41</c:v>
                </c:pt>
                <c:pt idx="6">
                  <c:v>#N/A</c:v>
                </c:pt>
                <c:pt idx="7">
                  <c:v>0.49</c:v>
                </c:pt>
                <c:pt idx="8">
                  <c:v>#N/A</c:v>
                </c:pt>
                <c:pt idx="9">
                  <c:v>2.92</c:v>
                </c:pt>
              </c:numCache>
            </c:numRef>
          </c:val>
          <c:extLst>
            <c:ext xmlns:c16="http://schemas.microsoft.com/office/drawing/2014/chart" uri="{C3380CC4-5D6E-409C-BE32-E72D297353CC}">
              <c16:uniqueId val="{00000008-3A67-42FF-9E87-E4AC33F064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9.44</c:v>
                </c:pt>
                <c:pt idx="2">
                  <c:v>#N/A</c:v>
                </c:pt>
                <c:pt idx="3">
                  <c:v>10.85</c:v>
                </c:pt>
                <c:pt idx="4">
                  <c:v>#N/A</c:v>
                </c:pt>
                <c:pt idx="5">
                  <c:v>13.37</c:v>
                </c:pt>
                <c:pt idx="6">
                  <c:v>#N/A</c:v>
                </c:pt>
                <c:pt idx="7">
                  <c:v>11.15</c:v>
                </c:pt>
                <c:pt idx="8">
                  <c:v>#N/A</c:v>
                </c:pt>
                <c:pt idx="9">
                  <c:v>11.54</c:v>
                </c:pt>
              </c:numCache>
            </c:numRef>
          </c:val>
          <c:extLst>
            <c:ext xmlns:c16="http://schemas.microsoft.com/office/drawing/2014/chart" uri="{C3380CC4-5D6E-409C-BE32-E72D297353CC}">
              <c16:uniqueId val="{00000009-3A67-42FF-9E87-E4AC33F064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439</c:v>
                </c:pt>
                <c:pt idx="5">
                  <c:v>438</c:v>
                </c:pt>
                <c:pt idx="8">
                  <c:v>428</c:v>
                </c:pt>
                <c:pt idx="11">
                  <c:v>418</c:v>
                </c:pt>
                <c:pt idx="14">
                  <c:v>423</c:v>
                </c:pt>
              </c:numCache>
            </c:numRef>
          </c:val>
          <c:extLst>
            <c:ext xmlns:c16="http://schemas.microsoft.com/office/drawing/2014/chart" uri="{C3380CC4-5D6E-409C-BE32-E72D297353CC}">
              <c16:uniqueId val="{00000000-E173-48B4-B97D-E7EF1D3003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73-48B4-B97D-E7EF1D3003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c:v>
                </c:pt>
                <c:pt idx="3">
                  <c:v>31</c:v>
                </c:pt>
                <c:pt idx="6">
                  <c:v>31</c:v>
                </c:pt>
                <c:pt idx="9">
                  <c:v>31</c:v>
                </c:pt>
                <c:pt idx="12">
                  <c:v>31</c:v>
                </c:pt>
              </c:numCache>
            </c:numRef>
          </c:val>
          <c:extLst>
            <c:ext xmlns:c16="http://schemas.microsoft.com/office/drawing/2014/chart" uri="{C3380CC4-5D6E-409C-BE32-E72D297353CC}">
              <c16:uniqueId val="{00000002-E173-48B4-B97D-E7EF1D3003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E173-48B4-B97D-E7EF1D3003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c:v>
                </c:pt>
                <c:pt idx="3">
                  <c:v>105</c:v>
                </c:pt>
                <c:pt idx="6">
                  <c:v>80</c:v>
                </c:pt>
                <c:pt idx="9">
                  <c:v>64</c:v>
                </c:pt>
                <c:pt idx="12">
                  <c:v>133</c:v>
                </c:pt>
              </c:numCache>
            </c:numRef>
          </c:val>
          <c:extLst>
            <c:ext xmlns:c16="http://schemas.microsoft.com/office/drawing/2014/chart" uri="{C3380CC4-5D6E-409C-BE32-E72D297353CC}">
              <c16:uniqueId val="{00000004-E173-48B4-B97D-E7EF1D3003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73-48B4-B97D-E7EF1D3003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73-48B4-B97D-E7EF1D3003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466</c:v>
                </c:pt>
                <c:pt idx="3">
                  <c:v>501</c:v>
                </c:pt>
                <c:pt idx="6">
                  <c:v>515</c:v>
                </c:pt>
                <c:pt idx="9">
                  <c:v>519</c:v>
                </c:pt>
                <c:pt idx="12">
                  <c:v>548</c:v>
                </c:pt>
              </c:numCache>
            </c:numRef>
          </c:val>
          <c:extLst>
            <c:ext xmlns:c16="http://schemas.microsoft.com/office/drawing/2014/chart" uri="{C3380CC4-5D6E-409C-BE32-E72D297353CC}">
              <c16:uniqueId val="{00000007-E173-48B4-B97D-E7EF1D3003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200</c:v>
                </c:pt>
                <c:pt idx="2">
                  <c:v>#N/A</c:v>
                </c:pt>
                <c:pt idx="3">
                  <c:v>#N/A</c:v>
                </c:pt>
                <c:pt idx="4">
                  <c:v>199</c:v>
                </c:pt>
                <c:pt idx="5">
                  <c:v>#N/A</c:v>
                </c:pt>
                <c:pt idx="6">
                  <c:v>#N/A</c:v>
                </c:pt>
                <c:pt idx="7">
                  <c:v>198</c:v>
                </c:pt>
                <c:pt idx="8">
                  <c:v>#N/A</c:v>
                </c:pt>
                <c:pt idx="9">
                  <c:v>#N/A</c:v>
                </c:pt>
                <c:pt idx="10">
                  <c:v>196</c:v>
                </c:pt>
                <c:pt idx="11">
                  <c:v>#N/A</c:v>
                </c:pt>
                <c:pt idx="12">
                  <c:v>#N/A</c:v>
                </c:pt>
                <c:pt idx="13">
                  <c:v>290</c:v>
                </c:pt>
                <c:pt idx="14">
                  <c:v>#N/A</c:v>
                </c:pt>
              </c:numCache>
            </c:numRef>
          </c:val>
          <c:smooth val="0"/>
          <c:extLst>
            <c:ext xmlns:c16="http://schemas.microsoft.com/office/drawing/2014/chart" uri="{C3380CC4-5D6E-409C-BE32-E72D297353CC}">
              <c16:uniqueId val="{00000008-E173-48B4-B97D-E7EF1D3003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5167</c:v>
                </c:pt>
                <c:pt idx="5">
                  <c:v>5370</c:v>
                </c:pt>
                <c:pt idx="8">
                  <c:v>5345</c:v>
                </c:pt>
                <c:pt idx="11">
                  <c:v>5314</c:v>
                </c:pt>
                <c:pt idx="14">
                  <c:v>5271</c:v>
                </c:pt>
              </c:numCache>
            </c:numRef>
          </c:val>
          <c:extLst>
            <c:ext xmlns:c16="http://schemas.microsoft.com/office/drawing/2014/chart" uri="{C3380CC4-5D6E-409C-BE32-E72D297353CC}">
              <c16:uniqueId val="{00000000-54D6-49EE-9CDD-4320D35D2A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c:v>
                </c:pt>
                <c:pt idx="5">
                  <c:v>29</c:v>
                </c:pt>
                <c:pt idx="8">
                  <c:v>0</c:v>
                </c:pt>
                <c:pt idx="11">
                  <c:v>0</c:v>
                </c:pt>
                <c:pt idx="14">
                  <c:v>0</c:v>
                </c:pt>
              </c:numCache>
            </c:numRef>
          </c:val>
          <c:extLst>
            <c:ext xmlns:c16="http://schemas.microsoft.com/office/drawing/2014/chart" uri="{C3380CC4-5D6E-409C-BE32-E72D297353CC}">
              <c16:uniqueId val="{00000001-54D6-49EE-9CDD-4320D35D2A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2500</c:v>
                </c:pt>
                <c:pt idx="5">
                  <c:v>2224</c:v>
                </c:pt>
                <c:pt idx="8">
                  <c:v>2873</c:v>
                </c:pt>
                <c:pt idx="11">
                  <c:v>3147</c:v>
                </c:pt>
                <c:pt idx="14">
                  <c:v>3277</c:v>
                </c:pt>
              </c:numCache>
            </c:numRef>
          </c:val>
          <c:extLst>
            <c:ext xmlns:c16="http://schemas.microsoft.com/office/drawing/2014/chart" uri="{C3380CC4-5D6E-409C-BE32-E72D297353CC}">
              <c16:uniqueId val="{00000002-54D6-49EE-9CDD-4320D35D2A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D6-49EE-9CDD-4320D35D2A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D6-49EE-9CDD-4320D35D2A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D6-49EE-9CDD-4320D35D2A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535</c:v>
                </c:pt>
                <c:pt idx="3">
                  <c:v>507</c:v>
                </c:pt>
                <c:pt idx="6">
                  <c:v>465</c:v>
                </c:pt>
                <c:pt idx="9">
                  <c:v>501</c:v>
                </c:pt>
                <c:pt idx="12">
                  <c:v>483</c:v>
                </c:pt>
              </c:numCache>
            </c:numRef>
          </c:val>
          <c:extLst>
            <c:ext xmlns:c16="http://schemas.microsoft.com/office/drawing/2014/chart" uri="{C3380CC4-5D6E-409C-BE32-E72D297353CC}">
              <c16:uniqueId val="{00000006-54D6-49EE-9CDD-4320D35D2A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51</c:v>
                </c:pt>
                <c:pt idx="6">
                  <c:v>73</c:v>
                </c:pt>
                <c:pt idx="9">
                  <c:v>241</c:v>
                </c:pt>
                <c:pt idx="12">
                  <c:v>611</c:v>
                </c:pt>
              </c:numCache>
            </c:numRef>
          </c:val>
          <c:extLst>
            <c:ext xmlns:c16="http://schemas.microsoft.com/office/drawing/2014/chart" uri="{C3380CC4-5D6E-409C-BE32-E72D297353CC}">
              <c16:uniqueId val="{00000007-54D6-49EE-9CDD-4320D35D2A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1399</c:v>
                </c:pt>
                <c:pt idx="3">
                  <c:v>1265</c:v>
                </c:pt>
                <c:pt idx="6">
                  <c:v>1102</c:v>
                </c:pt>
                <c:pt idx="9">
                  <c:v>923</c:v>
                </c:pt>
                <c:pt idx="12">
                  <c:v>1149</c:v>
                </c:pt>
              </c:numCache>
            </c:numRef>
          </c:val>
          <c:extLst>
            <c:ext xmlns:c16="http://schemas.microsoft.com/office/drawing/2014/chart" uri="{C3380CC4-5D6E-409C-BE32-E72D297353CC}">
              <c16:uniqueId val="{00000008-54D6-49EE-9CDD-4320D35D2A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239</c:v>
                </c:pt>
                <c:pt idx="3">
                  <c:v>205</c:v>
                </c:pt>
                <c:pt idx="6">
                  <c:v>152</c:v>
                </c:pt>
                <c:pt idx="9">
                  <c:v>122</c:v>
                </c:pt>
                <c:pt idx="12">
                  <c:v>92</c:v>
                </c:pt>
              </c:numCache>
            </c:numRef>
          </c:val>
          <c:extLst>
            <c:ext xmlns:c16="http://schemas.microsoft.com/office/drawing/2014/chart" uri="{C3380CC4-5D6E-409C-BE32-E72D297353CC}">
              <c16:uniqueId val="{00000009-54D6-49EE-9CDD-4320D35D2A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6031</c:v>
                </c:pt>
                <c:pt idx="3">
                  <c:v>5588</c:v>
                </c:pt>
                <c:pt idx="6">
                  <c:v>5731</c:v>
                </c:pt>
                <c:pt idx="9">
                  <c:v>5518</c:v>
                </c:pt>
                <c:pt idx="12">
                  <c:v>5258</c:v>
                </c:pt>
              </c:numCache>
            </c:numRef>
          </c:val>
          <c:extLst>
            <c:ext xmlns:c16="http://schemas.microsoft.com/office/drawing/2014/chart" uri="{C3380CC4-5D6E-409C-BE32-E72D297353CC}">
              <c16:uniqueId val="{0000000A-54D6-49EE-9CDD-4320D35D2A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D6-49EE-9CDD-4320D35D2A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1665</c:v>
                </c:pt>
                <c:pt idx="1">
                  <c:v>2005</c:v>
                </c:pt>
                <c:pt idx="2">
                  <c:v>2110</c:v>
                </c:pt>
              </c:numCache>
            </c:numRef>
          </c:val>
          <c:extLst>
            <c:ext xmlns:c16="http://schemas.microsoft.com/office/drawing/2014/chart" uri="{C3380CC4-5D6E-409C-BE32-E72D297353CC}">
              <c16:uniqueId val="{00000000-654B-4413-878A-B0D4F6263A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c:v>
                </c:pt>
                <c:pt idx="1">
                  <c:v>60</c:v>
                </c:pt>
                <c:pt idx="2">
                  <c:v>82</c:v>
                </c:pt>
              </c:numCache>
            </c:numRef>
          </c:val>
          <c:extLst>
            <c:ext xmlns:c16="http://schemas.microsoft.com/office/drawing/2014/chart" uri="{C3380CC4-5D6E-409C-BE32-E72D297353CC}">
              <c16:uniqueId val="{00000001-654B-4413-878A-B0D4F6263A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681</c:v>
                </c:pt>
                <c:pt idx="1">
                  <c:v>555</c:v>
                </c:pt>
                <c:pt idx="2">
                  <c:v>558</c:v>
                </c:pt>
              </c:numCache>
            </c:numRef>
          </c:val>
          <c:extLst>
            <c:ext xmlns:c16="http://schemas.microsoft.com/office/drawing/2014/chart" uri="{C3380CC4-5D6E-409C-BE32-E72D297353CC}">
              <c16:uniqueId val="{00000002-654B-4413-878A-B0D4F6263A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{E8428376-1C83-43D3-96A1-E842411DF893}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014-4723-B524-1C12BC8DFC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{831506CE-D21C-4071-9801-C947FF875A17}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14-4723-B524-1C12BC8DFC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{04B08CD1-1EBB-4354-B81A-65DE2B5BE61F}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14-4723-B524-1C12BC8DFC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{0F7BE2E6-5411-4CED-9772-F6EEE852C24D}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14-4723-B524-1C12BC8DFC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{1ACF3FAA-4FED-4CEF-8FDB-C781525CCECB}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14-4723-B524-1C12BC8DFCE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{CAB9B480-0795-4152-AC94-BB3480B60BEF}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014-4723-B524-1C12BC8DFCE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{D51DEAF9-D95F-4AE5-83C5-6E09CC9312D0}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014-4723-B524-1C12BC8DFCE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{F13EEBAA-C5D4-4CE7-B840-68C49FEAD903}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014-4723-B524-1C12BC8DFCE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{0C7519D3-F7DB-461F-B3AB-C08B8EFCFE45}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014-4723-B524-1C12BC8DFC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55.3</c:v>
                </c:pt>
                <c:pt idx="16">
                  <c:v>56</c:v>
                </c:pt>
                <c:pt idx="24">
                  <c:v>57.4</c:v>
                </c:pt>
                <c:pt idx="32">
                  <c:v>58.7</c:v>
                </c:pt>
              </c:numCache>
            </c:numRef>
          </c:xVal>
          <c:yVal>
            <c:numRef>
              <c:f>公会計指標分析・財政指標組合せ分析表!$BP$51:$DC$51</c:f>
              <c:numCache>
                <c:formatCode>#,##0.0;"▲ "#,##0.0</c:formatCode>
                <c:ptCount val="40"/>
                <c:pt idx="0">
                  <c:v>13.3</c:v>
                </c:pt>
              </c:numCache>
            </c:numRef>
          </c:yVal>
          <c:smooth val="0"/>
          <c:extLst>
            <c:ext xmlns:c16="http://schemas.microsoft.com/office/drawing/2014/chart" uri="{C3380CC4-5D6E-409C-BE32-E72D297353CC}">
              <c16:uniqueId val="{00000009-7014-4723-B524-1C12BC8DFC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{F3BEF010-A634-41CA-8FA3-BFB99B70454A}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014-4723-B524-1C12BC8DFC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{565A02DC-DF0B-437A-A46C-30C9495BD596}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14-4723-B524-1C12BC8DFC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{A0DB46A7-00CD-451D-8963-85A788A1FA3A}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14-4723-B524-1C12BC8DFC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{B329C61B-B4E5-4A1D-943C-FBE709CD0DFB}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14-4723-B524-1C12BC8DFC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{70318786-80EC-4736-91CE-917DB426AFA7}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14-4723-B524-1C12BC8DFCE3}"/>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{975186B7-1CE9-4F6A-AC3C-E5FB0CC65628}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014-4723-B524-1C12BC8DFCE3}"/>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{CD3F6302-D7E5-4C4A-A110-BFD9EC1D0815}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014-4723-B524-1C12BC8DFCE3}"/>
                </c:ext>
              </c:extLst>
            </c:dLbl>
            <c:dLbl>
              <c:idx val="24"/>
              <c:layout>
                <c:manualLayout>
                  <c:x val="0"/>
                  <c:y val="-1.96247270495131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{F229296C-3E8E-47D8-A985-52A43ACE1785}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014-4723-B524-1C12BC8DFCE3}"/>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{8FA3054A-F241-4433-A4E6-47C494A26C54}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014-4723-B524-1C12BC8DFC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7014-4723-B524-1C12BC8DFCE3}"/>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{397F033C-B2FB-4DD5-BED3-BF093A593B77}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F26-4109-9B96-1EF25C70D4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{1A16ACD6-0B0C-435E-81F8-4A0524EAADF1}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26-4109-9B96-1EF25C70D4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{E6A8E54E-9C7C-494A-8032-B4A3FE2BB924}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26-4109-9B96-1EF25C70D4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{01AEF6DD-DD08-48C6-B358-62335414018D}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26-4109-9B96-1EF25C70D4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{C8182CD5-F1FF-4CF8-84F1-AC691ABBEC61}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26-4109-9B96-1EF25C70D4C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{9F0F3216-D86E-4B50-9D18-138B494CDC8B}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F26-4109-9B96-1EF25C70D4C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{FF2574CD-0E89-4AAA-9CCE-60DA6EF5FAE5}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F26-4109-9B96-1EF25C70D4C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{1666A506-19F0-49A1-ACCF-BBCAF4B43588}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F26-4109-9B96-1EF25C70D4C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{688F8A11-B8CA-4761-97EC-8C691FFA263E}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F26-4109-9B96-1EF25C70D4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5.0999999999999996</c:v>
                </c:pt>
                <c:pt idx="16">
                  <c:v>5.2</c:v>
                </c:pt>
                <c:pt idx="24">
                  <c:v>5.0999999999999996</c:v>
                </c:pt>
                <c:pt idx="32">
                  <c:v>5.7</c:v>
                </c:pt>
              </c:numCache>
            </c:numRef>
          </c:xVal>
          <c:yVal>
            <c:numRef>
              <c:f>公会計指標分析・財政指標組合せ分析表!$BP$73:$DC$73</c:f>
              <c:numCache>
                <c:formatCode>#,##0.0;"▲ "#,##0.0</c:formatCode>
                <c:ptCount val="40"/>
                <c:pt idx="0">
                  <c:v>13.3</c:v>
                </c:pt>
              </c:numCache>
            </c:numRef>
          </c:yVal>
          <c:smooth val="0"/>
          <c:extLst>
            <c:ext xmlns:c16="http://schemas.microsoft.com/office/drawing/2014/chart" uri="{C3380CC4-5D6E-409C-BE32-E72D297353CC}">
              <c16:uniqueId val="{00000009-3F26-4109-9B96-1EF25C70D4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{63B5C313-30B4-4BAE-85B5-5E893A070EDC}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F26-4109-9B96-1EF25C70D4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{F87C7F5F-F81D-490D-9A5C-E0F371C72A4C}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26-4109-9B96-1EF25C70D4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{B2B39CB2-D43E-44CB-8A88-CE94686F568E}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26-4109-9B96-1EF25C70D4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{D3A65858-A432-4101-8C43-D50BABAB1748}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26-4109-9B96-1EF25C70D4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{97F42BCE-5AB8-461F-8A2C-FC1A9E2A56D8}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26-4109-9B96-1EF25C70D4CD}"/>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{FFA1AF87-2983-4CC0-ADCF-DC8A47615CBA}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F26-4109-9B96-1EF25C70D4CD}"/>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{373BDC0D-CA82-4444-AA48-E577E3C991C9}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F26-4109-9B96-1EF25C70D4CD}"/>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{EC2C2E2E-BEC0-42E1-9FF5-E859876D5D86}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F26-4109-9B96-1EF25C70D4CD}"/>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{7E78BD5F-C63B-451A-B2DF-D4960E9BF992}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F26-4109-9B96-1EF25C70D4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3F26-4109-9B96-1EF25C70D4CD}"/>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香川県宇多津町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地方債の元利償還金は、都市再生整備計画事業などによる地方債や臨時財政対策債の元金の償還の増などにより、増加傾向にある。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令和５年度においては、下水道事業特別会計に対する繰出金が増加した。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坂出、宇多津広域行政事務組合のごみ処理施設長寿命化事業に係る公債費が今後見込まれることにより、組合等が起こした地方債の元利償還金に対する負担金等が増加すると考えられる。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香川県宇多津町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将来負担額は、ＰＦＩ事業の債務負担行為に基づく支出予定額</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する一方で、組合等負担等見込額の増加</a:t>
          </a:r>
          <a:r>
            <a:rPr kumimoji="1" lang="ja-JP" altLang="ja-JP" sz="1100" b="0" i="0" baseline="0">
              <a:solidFill>
                <a:schemeClr val="dk1"/>
              </a:solidFill>
              <a:effectLst/>
              <a:latin typeface="+mn-lt"/>
              <a:ea typeface="+mn-ea"/>
              <a:cs typeface="+mn-cs"/>
            </a:rPr>
            <a:t>などにより、</a:t>
          </a:r>
          <a:r>
            <a:rPr kumimoji="1" lang="ja-JP" altLang="en-US" sz="1100" b="0" i="0" baseline="0">
              <a:solidFill>
                <a:schemeClr val="dk1"/>
              </a:solidFill>
              <a:effectLst/>
              <a:latin typeface="+mn-lt"/>
              <a:ea typeface="+mn-ea"/>
              <a:cs typeface="+mn-cs"/>
            </a:rPr>
            <a:t>近年横ばいの状態</a:t>
          </a:r>
          <a:r>
            <a:rPr kumimoji="1" lang="ja-JP" altLang="ja-JP" sz="1100" b="0" i="0" baseline="0">
              <a:solidFill>
                <a:schemeClr val="dk1"/>
              </a:solidFill>
              <a:effectLst/>
              <a:latin typeface="+mn-lt"/>
              <a:ea typeface="+mn-ea"/>
              <a:cs typeface="+mn-cs"/>
            </a:rPr>
            <a:t>が続いている。また、令和２年度の地方債の繰上償還による地方債残高の減少もあり、将来負担比率は数値化されない状態が令和２年度から引き続いている。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坂出、宇多津広域行政事務組合</a:t>
          </a:r>
          <a:r>
            <a:rPr kumimoji="1" lang="ja-JP" altLang="en-US" sz="1100" b="0" i="0" baseline="0">
              <a:solidFill>
                <a:schemeClr val="dk1"/>
              </a:solidFill>
              <a:effectLst/>
              <a:latin typeface="+mn-lt"/>
              <a:ea typeface="+mn-ea"/>
              <a:cs typeface="+mn-cs"/>
            </a:rPr>
            <a:t>のごみ処理施設長寿命化事業のため、</a:t>
          </a:r>
          <a:r>
            <a:rPr kumimoji="1" lang="ja-JP" altLang="ja-JP" sz="1100" b="0" i="0" baseline="0">
              <a:solidFill>
                <a:schemeClr val="dk1"/>
              </a:solidFill>
              <a:effectLst/>
              <a:latin typeface="+mn-lt"/>
              <a:ea typeface="+mn-ea"/>
              <a:cs typeface="+mn-cs"/>
            </a:rPr>
            <a:t>組合等負担金の増が見込まれ、</a:t>
          </a:r>
          <a:r>
            <a:rPr kumimoji="1" lang="ja-JP" altLang="en-US" sz="1100" b="0" i="0" baseline="0">
              <a:solidFill>
                <a:schemeClr val="dk1"/>
              </a:solidFill>
              <a:effectLst/>
              <a:latin typeface="+mn-lt"/>
              <a:ea typeface="+mn-ea"/>
              <a:cs typeface="+mn-cs"/>
            </a:rPr>
            <a:t>また、一般会計においても、</a:t>
          </a:r>
          <a:r>
            <a:rPr kumimoji="1" lang="ja-JP" altLang="ja-JP" sz="1100" b="0" i="0" baseline="0">
              <a:solidFill>
                <a:schemeClr val="dk1"/>
              </a:solidFill>
              <a:effectLst/>
              <a:latin typeface="+mn-lt"/>
              <a:ea typeface="+mn-ea"/>
              <a:cs typeface="+mn-cs"/>
            </a:rPr>
            <a:t>南部地区子育て支援・交流施設整備事業他大規模事業計画に伴う地方債残高の増加が今後も見込まれるため、急激な上昇につながらないよう事業実施の適正化に努める。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香川県宇多津町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令和５年度、財政調整基金から１４２百万円を取り崩し、また、後年度の普通建設事業などの財源として２４７百万円積み立てたことなどから、基金全体として１２９百万円増加した。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各基金の目的に応じた必要額を積み立て、今後活用していく。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宇多津町地域福祉基金：健康及び生きがいづくりの推進、その他地域福祉の推進を図るための事業の助成などに活用。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宇多津町ユープラザうたづ整備基金：ユープラザうたづの施設や設備の整備等に活用。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宇多津町災害対策基金：自然災害及び大規模な火災や突発重大事故等の予防対策、復旧対策、復興対策等を円滑に推進する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財源として活用。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宇多津町まちづくり基金：住民団体等が行うまちづくり事業の助成などに活用。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宇多津町みどりの基金：花と緑のまちづくりを推進する費用の財源として活用。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宇多津町ユープラザうたづ整備基金は特定天井改修工事などの財源として３５百万円取崩したが、</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後年度の施設整備を考慮し２０百万円積立を行ったことにより、１５百万円の減となった。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宇多津町みどりの基金は、四国水族館の公園使用料の積立などにより７百万の増となった。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施設整備などの中長期的な計画を考慮しつつ、各基金については一定の目標額を積み立て、適宜必要に応じて活用していく。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令和５年度、財政調整基金から１４２百万円を取り崩し、また、後年度の普通建設事業などの財源として２４７百万円積み立てたため、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１０５百万円増加した。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景気の影響が大きい個人・法人町民税の変動による歳入の減少や普通建設事業費、町単独の社会保障関係経費などの歳出の増加に備え、標準財政規模の約２５％である１０億円を原則維持していく。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令和５年度は、臨時財政対策債の後年度交付償還元利の事前交付分等２２百万円を、元利償還金や繰上償還などの将来負担に備えるため積み立てた。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町債の元利償還金や繰上償還など、今後の財政事情により活用を検討していく。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例年類似団体内と比較し低い傾向である。有形固定資産減価償却率については増加傾向であり、老朽化している施設も増えていることから今後も減価償却率が高くならないように公共施設マネジメントに取組む。</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3" name="直線コネクタ 72"/>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4" name="有形固定資産減価償却率最小値テキスト"/>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5" name="直線コネクタ 74"/>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6"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7" name="直線コネクタ 76"/>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8" name="有形固定資産減価償却率平均値テキスト"/>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9" name="フローチャート: 判断 78"/>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0" name="フローチャート: 判断 79"/>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1" name="フローチャート: 判断 80"/>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2" name="フローチャート: 判断 81"/>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3" name="フローチャート: 判断 82"/>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89" name="楕円 88"/>
        <xdr:cNvSpPr/>
      </xdr:nvSpPr>
      <xdr:spPr>
        <a:xfrm>
          <a:off x="47117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42774</xdr:rowOff>
    </xdr:from>
    <xdr:ext cx="405111" cy="259045"/>
    <xdr:sp macro="" textlink="">
      <xdr:nvSpPr>
        <xdr:cNvPr id="90" name="有形固定資産減価償却率該当値テキスト"/>
        <xdr:cNvSpPr txBox="1"/>
      </xdr:nvSpPr>
      <xdr:spPr>
        <a:xfrm>
          <a:off x="4813300" y="57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144568</xdr:rowOff>
    </xdr:from>
    <xdr:to>
      <xdr:col>19</xdr:col>
      <xdr:colOff>187325</xdr:colOff>
      <xdr:row>30</xdr:row>
      <xdr:rowOff>74718</xdr:rowOff>
    </xdr:to>
    <xdr:sp macro="" textlink="">
      <xdr:nvSpPr>
        <xdr:cNvPr id="91" name="楕円 90"/>
        <xdr:cNvSpPr/>
      </xdr:nvSpPr>
      <xdr:spPr>
        <a:xfrm>
          <a:off x="4000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23918</xdr:rowOff>
    </xdr:from>
    <xdr:to>
      <xdr:col>23</xdr:col>
      <xdr:colOff>85725</xdr:colOff>
      <xdr:row>30</xdr:row>
      <xdr:rowOff>70697</xdr:rowOff>
    </xdr:to>
    <xdr:cxnSp macro="">
      <xdr:nvCxnSpPr>
        <xdr:cNvPr id="92" name="直線コネクタ 91"/>
        <xdr:cNvCxnSpPr/>
      </xdr:nvCxnSpPr>
      <xdr:spPr>
        <a:xfrm>
          <a:off x="4051300" y="593894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94192</xdr:rowOff>
    </xdr:from>
    <xdr:to>
      <xdr:col>15</xdr:col>
      <xdr:colOff>187325</xdr:colOff>
      <xdr:row>30</xdr:row>
      <xdr:rowOff>24342</xdr:rowOff>
    </xdr:to>
    <xdr:sp macro="" textlink="">
      <xdr:nvSpPr>
        <xdr:cNvPr id="93" name="楕円 92"/>
        <xdr:cNvSpPr/>
      </xdr:nvSpPr>
      <xdr:spPr>
        <a:xfrm>
          <a:off x="3238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144992</xdr:rowOff>
    </xdr:from>
    <xdr:to>
      <xdr:col>19</xdr:col>
      <xdr:colOff>136525</xdr:colOff>
      <xdr:row>30</xdr:row>
      <xdr:rowOff>23918</xdr:rowOff>
    </xdr:to>
    <xdr:cxnSp macro="">
      <xdr:nvCxnSpPr>
        <xdr:cNvPr id="94" name="直線コネクタ 93"/>
        <xdr:cNvCxnSpPr/>
      </xdr:nvCxnSpPr>
      <xdr:spPr>
        <a:xfrm>
          <a:off x="3289300" y="588856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69003</xdr:rowOff>
    </xdr:from>
    <xdr:to>
      <xdr:col>11</xdr:col>
      <xdr:colOff>187325</xdr:colOff>
      <xdr:row>29</xdr:row>
      <xdr:rowOff>170603</xdr:rowOff>
    </xdr:to>
    <xdr:sp macro="" textlink="">
      <xdr:nvSpPr>
        <xdr:cNvPr id="95" name="楕円 94"/>
        <xdr:cNvSpPr/>
      </xdr:nvSpPr>
      <xdr:spPr>
        <a:xfrm>
          <a:off x="2476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119803</xdr:rowOff>
    </xdr:from>
    <xdr:to>
      <xdr:col>15</xdr:col>
      <xdr:colOff>136525</xdr:colOff>
      <xdr:row>29</xdr:row>
      <xdr:rowOff>144992</xdr:rowOff>
    </xdr:to>
    <xdr:cxnSp macro="">
      <xdr:nvCxnSpPr>
        <xdr:cNvPr id="96" name="直線コネクタ 95"/>
        <xdr:cNvCxnSpPr/>
      </xdr:nvCxnSpPr>
      <xdr:spPr>
        <a:xfrm>
          <a:off x="2527300" y="586337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18627</xdr:rowOff>
    </xdr:from>
    <xdr:to>
      <xdr:col>7</xdr:col>
      <xdr:colOff>187325</xdr:colOff>
      <xdr:row>29</xdr:row>
      <xdr:rowOff>120227</xdr:rowOff>
    </xdr:to>
    <xdr:sp macro="" textlink="">
      <xdr:nvSpPr>
        <xdr:cNvPr id="97" name="楕円 96"/>
        <xdr:cNvSpPr/>
      </xdr:nvSpPr>
      <xdr:spPr>
        <a:xfrm>
          <a:off x="1714500" y="57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69427</xdr:rowOff>
    </xdr:from>
    <xdr:to>
      <xdr:col>11</xdr:col>
      <xdr:colOff>136525</xdr:colOff>
      <xdr:row>29</xdr:row>
      <xdr:rowOff>119803</xdr:rowOff>
    </xdr:to>
    <xdr:cxnSp macro="">
      <xdr:nvCxnSpPr>
        <xdr:cNvPr id="98" name="直線コネクタ 97"/>
        <xdr:cNvCxnSpPr/>
      </xdr:nvCxnSpPr>
      <xdr:spPr>
        <a:xfrm>
          <a:off x="1765300" y="581300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9" name="n_1ave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0" name="n_2aveValue有形固定資産減価償却率"/>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1" name="n_3aveValue有形固定資産減価償却率"/>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2" name="n_4aveValue有形固定資産減価償却率"/>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91245</xdr:rowOff>
    </xdr:from>
    <xdr:ext cx="405111" cy="259045"/>
    <xdr:sp macro="" textlink="">
      <xdr:nvSpPr>
        <xdr:cNvPr id="103" name="n_1mainValue有形固定資産減価償却率"/>
        <xdr:cNvSpPr txBox="1"/>
      </xdr:nvSpPr>
      <xdr:spPr>
        <a:xfrm>
          <a:off x="38360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4" name="n_2mainValue有形固定資産減価償却率"/>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15680</xdr:rowOff>
    </xdr:from>
    <xdr:ext cx="405111" cy="259045"/>
    <xdr:sp macro="" textlink="">
      <xdr:nvSpPr>
        <xdr:cNvPr id="105" name="n_3mainValue有形固定資産減価償却率"/>
        <xdr:cNvSpPr txBox="1"/>
      </xdr:nvSpPr>
      <xdr:spPr>
        <a:xfrm>
          <a:off x="23247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136754</xdr:rowOff>
    </xdr:from>
    <xdr:ext cx="405111" cy="259045"/>
    <xdr:sp macro="" textlink="">
      <xdr:nvSpPr>
        <xdr:cNvPr id="106" name="n_4mainValue有形固定資産減価償却率"/>
        <xdr:cNvSpPr txBox="1"/>
      </xdr:nvSpPr>
      <xdr:spPr>
        <a:xfrm>
          <a:off x="1562744" y="55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債務償還比率は、過年度からいずれの年度でも類似団体を下回っている。今後も引き続き負債が増加しないよう適切に管理していく。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7" name="直線コネクタ 136"/>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8" name="債務償還比率最小値テキスト"/>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9" name="直線コネクタ 138"/>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2" name="債務償還比率平均値テキスト"/>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3" name="フローチャート: 判断 142"/>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4" name="フローチャート: 判断 143"/>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5" name="フローチャート: 判断 144"/>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6" name="フローチャート: 判断 145"/>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7" name="フローチャート: 判断 146"/>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4953</xdr:rowOff>
    </xdr:from>
    <xdr:to>
      <xdr:col>76</xdr:col>
      <xdr:colOff>73025</xdr:colOff>
      <xdr:row>29</xdr:row>
      <xdr:rowOff>106553</xdr:rowOff>
    </xdr:to>
    <xdr:sp macro="" textlink="">
      <xdr:nvSpPr>
        <xdr:cNvPr id="153" name="楕円 152"/>
        <xdr:cNvSpPr/>
      </xdr:nvSpPr>
      <xdr:spPr>
        <a:xfrm>
          <a:off x="147447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27830</xdr:rowOff>
    </xdr:from>
    <xdr:ext cx="469744" cy="259045"/>
    <xdr:sp macro="" textlink="">
      <xdr:nvSpPr>
        <xdr:cNvPr id="154" name="債務償還比率該当値テキスト"/>
        <xdr:cNvSpPr txBox="1"/>
      </xdr:nvSpPr>
      <xdr:spPr>
        <a:xfrm>
          <a:off x="14846300" y="55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104539</xdr:rowOff>
    </xdr:from>
    <xdr:to>
      <xdr:col>72</xdr:col>
      <xdr:colOff>123825</xdr:colOff>
      <xdr:row>29</xdr:row>
      <xdr:rowOff>34689</xdr:rowOff>
    </xdr:to>
    <xdr:sp macro="" textlink="">
      <xdr:nvSpPr>
        <xdr:cNvPr id="155" name="楕円 154"/>
        <xdr:cNvSpPr/>
      </xdr:nvSpPr>
      <xdr:spPr>
        <a:xfrm>
          <a:off x="14033500" y="56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155339</xdr:rowOff>
    </xdr:from>
    <xdr:to>
      <xdr:col>76</xdr:col>
      <xdr:colOff>22225</xdr:colOff>
      <xdr:row>29</xdr:row>
      <xdr:rowOff>55753</xdr:rowOff>
    </xdr:to>
    <xdr:cxnSp macro="">
      <xdr:nvCxnSpPr>
        <xdr:cNvPr id="156" name="直線コネクタ 155"/>
        <xdr:cNvCxnSpPr/>
      </xdr:nvCxnSpPr>
      <xdr:spPr>
        <a:xfrm>
          <a:off x="14084300" y="5727464"/>
          <a:ext cx="711200" cy="7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81253</xdr:rowOff>
    </xdr:from>
    <xdr:to>
      <xdr:col>68</xdr:col>
      <xdr:colOff>123825</xdr:colOff>
      <xdr:row>29</xdr:row>
      <xdr:rowOff>11403</xdr:rowOff>
    </xdr:to>
    <xdr:sp macro="" textlink="">
      <xdr:nvSpPr>
        <xdr:cNvPr id="157" name="楕円 156"/>
        <xdr:cNvSpPr/>
      </xdr:nvSpPr>
      <xdr:spPr>
        <a:xfrm>
          <a:off x="13271500" y="5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132053</xdr:rowOff>
    </xdr:from>
    <xdr:to>
      <xdr:col>72</xdr:col>
      <xdr:colOff>73025</xdr:colOff>
      <xdr:row>28</xdr:row>
      <xdr:rowOff>155339</xdr:rowOff>
    </xdr:to>
    <xdr:cxnSp macro="">
      <xdr:nvCxnSpPr>
        <xdr:cNvPr id="158" name="直線コネクタ 157"/>
        <xdr:cNvCxnSpPr/>
      </xdr:nvCxnSpPr>
      <xdr:spPr>
        <a:xfrm>
          <a:off x="13322300" y="5704178"/>
          <a:ext cx="762000" cy="2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157163</xdr:rowOff>
    </xdr:from>
    <xdr:to>
      <xdr:col>64</xdr:col>
      <xdr:colOff>123825</xdr:colOff>
      <xdr:row>30</xdr:row>
      <xdr:rowOff>87313</xdr:rowOff>
    </xdr:to>
    <xdr:sp macro="" textlink="">
      <xdr:nvSpPr>
        <xdr:cNvPr id="159" name="楕円 158"/>
        <xdr:cNvSpPr/>
      </xdr:nvSpPr>
      <xdr:spPr>
        <a:xfrm>
          <a:off x="12509500" y="590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132053</xdr:rowOff>
    </xdr:from>
    <xdr:to>
      <xdr:col>68</xdr:col>
      <xdr:colOff>73025</xdr:colOff>
      <xdr:row>30</xdr:row>
      <xdr:rowOff>36513</xdr:rowOff>
    </xdr:to>
    <xdr:cxnSp macro="">
      <xdr:nvCxnSpPr>
        <xdr:cNvPr id="160" name="直線コネクタ 159"/>
        <xdr:cNvCxnSpPr/>
      </xdr:nvCxnSpPr>
      <xdr:spPr>
        <a:xfrm flipV="1">
          <a:off x="12560300" y="5704178"/>
          <a:ext cx="762000" cy="24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48323</xdr:rowOff>
    </xdr:from>
    <xdr:to>
      <xdr:col>60</xdr:col>
      <xdr:colOff>123825</xdr:colOff>
      <xdr:row>30</xdr:row>
      <xdr:rowOff>149923</xdr:rowOff>
    </xdr:to>
    <xdr:sp macro="" textlink="">
      <xdr:nvSpPr>
        <xdr:cNvPr id="161" name="楕円 160"/>
        <xdr:cNvSpPr/>
      </xdr:nvSpPr>
      <xdr:spPr>
        <a:xfrm>
          <a:off x="11747500" y="59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36513</xdr:rowOff>
    </xdr:from>
    <xdr:to>
      <xdr:col>64</xdr:col>
      <xdr:colOff>73025</xdr:colOff>
      <xdr:row>30</xdr:row>
      <xdr:rowOff>99123</xdr:rowOff>
    </xdr:to>
    <xdr:cxnSp macro="">
      <xdr:nvCxnSpPr>
        <xdr:cNvPr id="162" name="直線コネクタ 161"/>
        <xdr:cNvCxnSpPr/>
      </xdr:nvCxnSpPr>
      <xdr:spPr>
        <a:xfrm flipV="1">
          <a:off x="11798300" y="5951538"/>
          <a:ext cx="762000" cy="6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3" name="n_1aveValue債務償還比率"/>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4" name="n_2aveValue債務償還比率"/>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5" name="n_3aveValue債務償還比率"/>
        <xdr:cNvSpPr txBox="1"/>
      </xdr:nvSpPr>
      <xdr:spPr>
        <a:xfrm>
          <a:off x="12325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6" name="n_4aveValue債務償還比率"/>
        <xdr:cNvSpPr txBox="1"/>
      </xdr:nvSpPr>
      <xdr:spPr>
        <a:xfrm>
          <a:off x="11563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51216</xdr:rowOff>
    </xdr:from>
    <xdr:ext cx="469744" cy="259045"/>
    <xdr:sp macro="" textlink="">
      <xdr:nvSpPr>
        <xdr:cNvPr id="167" name="n_1mainValue債務償還比率"/>
        <xdr:cNvSpPr txBox="1"/>
      </xdr:nvSpPr>
      <xdr:spPr>
        <a:xfrm>
          <a:off x="13836727" y="545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27930</xdr:rowOff>
    </xdr:from>
    <xdr:ext cx="469744" cy="259045"/>
    <xdr:sp macro="" textlink="">
      <xdr:nvSpPr>
        <xdr:cNvPr id="168" name="n_2mainValue債務償還比率"/>
        <xdr:cNvSpPr txBox="1"/>
      </xdr:nvSpPr>
      <xdr:spPr>
        <a:xfrm>
          <a:off x="13087427" y="54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103840</xdr:rowOff>
    </xdr:from>
    <xdr:ext cx="469744" cy="259045"/>
    <xdr:sp macro="" textlink="">
      <xdr:nvSpPr>
        <xdr:cNvPr id="169" name="n_3mainValue債務償還比率"/>
        <xdr:cNvSpPr txBox="1"/>
      </xdr:nvSpPr>
      <xdr:spPr>
        <a:xfrm>
          <a:off x="12325427" y="56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166450</xdr:rowOff>
    </xdr:from>
    <xdr:ext cx="469744" cy="259045"/>
    <xdr:sp macro="" textlink="">
      <xdr:nvSpPr>
        <xdr:cNvPr id="170" name="n_4mainValue債務償還比率"/>
        <xdr:cNvSpPr txBox="1"/>
      </xdr:nvSpPr>
      <xdr:spPr>
        <a:xfrm>
          <a:off x="11563427" y="573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73" name="楕円 72"/>
        <xdr:cNvSpPr/>
      </xdr:nvSpPr>
      <xdr:spPr>
        <a:xfrm>
          <a:off x="45847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166387</xdr:rowOff>
    </xdr:from>
    <xdr:ext cx="405111" cy="259045"/>
    <xdr:sp macro="" textlink="">
      <xdr:nvSpPr>
        <xdr:cNvPr id="74" name="【道路】&#10;有形固定資産減価償却率該当値テキスト"/>
        <xdr:cNvSpPr txBox="1"/>
      </xdr:nvSpPr>
      <xdr:spPr>
        <a:xfrm>
          <a:off x="4673600"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75" name="楕円 74"/>
        <xdr:cNvSpPr/>
      </xdr:nvSpPr>
      <xdr:spPr>
        <a:xfrm>
          <a:off x="3746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22860</xdr:rowOff>
    </xdr:to>
    <xdr:cxnSp macro="">
      <xdr:nvCxnSpPr>
        <xdr:cNvPr id="76" name="直線コネクタ 75"/>
        <xdr:cNvCxnSpPr/>
      </xdr:nvCxnSpPr>
      <xdr:spPr>
        <a:xfrm>
          <a:off x="3797300" y="6499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7" name="楕円 76"/>
        <xdr:cNvSpPr/>
      </xdr:nvSpPr>
      <xdr:spPr>
        <a:xfrm>
          <a:off x="2857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37</xdr:row>
      <xdr:rowOff>156210</xdr:rowOff>
    </xdr:to>
    <xdr:cxnSp macro="">
      <xdr:nvCxnSpPr>
        <xdr:cNvPr id="78" name="直線コネクタ 77"/>
        <xdr:cNvCxnSpPr/>
      </xdr:nvCxnSpPr>
      <xdr:spPr>
        <a:xfrm>
          <a:off x="2908300" y="6461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34925</xdr:rowOff>
    </xdr:from>
    <xdr:to>
      <xdr:col>10</xdr:col>
      <xdr:colOff>165100</xdr:colOff>
      <xdr:row>37</xdr:row>
      <xdr:rowOff>136525</xdr:rowOff>
    </xdr:to>
    <xdr:sp macro="" textlink="">
      <xdr:nvSpPr>
        <xdr:cNvPr id="79" name="楕円 78"/>
        <xdr:cNvSpPr/>
      </xdr:nvSpPr>
      <xdr:spPr>
        <a:xfrm>
          <a:off x="196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118110</xdr:rowOff>
    </xdr:to>
    <xdr:cxnSp macro="">
      <xdr:nvCxnSpPr>
        <xdr:cNvPr id="80" name="直線コネクタ 79"/>
        <xdr:cNvCxnSpPr/>
      </xdr:nvCxnSpPr>
      <xdr:spPr>
        <a:xfrm>
          <a:off x="2019300" y="6429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170180</xdr:rowOff>
    </xdr:from>
    <xdr:to>
      <xdr:col>6</xdr:col>
      <xdr:colOff>38100</xdr:colOff>
      <xdr:row>37</xdr:row>
      <xdr:rowOff>100330</xdr:rowOff>
    </xdr:to>
    <xdr:sp macro="" textlink="">
      <xdr:nvSpPr>
        <xdr:cNvPr id="81" name="楕円 80"/>
        <xdr:cNvSpPr/>
      </xdr:nvSpPr>
      <xdr:spPr>
        <a:xfrm>
          <a:off x="1079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49530</xdr:rowOff>
    </xdr:from>
    <xdr:to>
      <xdr:col>10</xdr:col>
      <xdr:colOff>114300</xdr:colOff>
      <xdr:row>37</xdr:row>
      <xdr:rowOff>85725</xdr:rowOff>
    </xdr:to>
    <xdr:cxnSp macro="">
      <xdr:nvCxnSpPr>
        <xdr:cNvPr id="82" name="直線コネクタ 81"/>
        <xdr:cNvCxnSpPr/>
      </xdr:nvCxnSpPr>
      <xdr:spPr>
        <a:xfrm>
          <a:off x="1130300" y="6393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52087</xdr:rowOff>
    </xdr:from>
    <xdr:ext cx="405111" cy="259045"/>
    <xdr:sp macro="" textlink="">
      <xdr:nvSpPr>
        <xdr:cNvPr id="87" name="n_1mainValue【道路】&#10;有形固定資産減価償却率"/>
        <xdr:cNvSpPr txBox="1"/>
      </xdr:nvSpPr>
      <xdr:spPr>
        <a:xfrm>
          <a:off x="3582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88" name="n_2mainValue【道路】&#10;有形固定資産減価償却率"/>
        <xdr:cNvSpPr txBox="1"/>
      </xdr:nvSpPr>
      <xdr:spPr>
        <a:xfrm>
          <a:off x="2705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89" name="n_3mainValue【道路】&#10;有形固定資産減価償却率"/>
        <xdr:cNvSpPr txBox="1"/>
      </xdr:nvSpPr>
      <xdr:spPr>
        <a:xfrm>
          <a:off x="1816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116857</xdr:rowOff>
    </xdr:from>
    <xdr:ext cx="405111" cy="259045"/>
    <xdr:sp macro="" textlink="">
      <xdr:nvSpPr>
        <xdr:cNvPr id="90" name="n_4mainValue【道路】&#10;有形固定資産減価償却率"/>
        <xdr:cNvSpPr txBox="1"/>
      </xdr:nvSpPr>
      <xdr:spPr>
        <a:xfrm>
          <a:off x="927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33113</xdr:rowOff>
    </xdr:from>
    <xdr:to>
      <xdr:col>55</xdr:col>
      <xdr:colOff>50800</xdr:colOff>
      <xdr:row>42</xdr:row>
      <xdr:rowOff>134713</xdr:rowOff>
    </xdr:to>
    <xdr:sp macro="" textlink="">
      <xdr:nvSpPr>
        <xdr:cNvPr id="132" name="楕円 131"/>
        <xdr:cNvSpPr/>
      </xdr:nvSpPr>
      <xdr:spPr>
        <a:xfrm>
          <a:off x="10426700" y="723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469744" cy="259045"/>
    <xdr:sp macro="" textlink="">
      <xdr:nvSpPr>
        <xdr:cNvPr id="133" name="【道路】&#10;一人当たり延長該当値テキスト"/>
        <xdr:cNvSpPr txBox="1"/>
      </xdr:nvSpPr>
      <xdr:spPr>
        <a:xfrm>
          <a:off x="10515600" y="716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33109</xdr:rowOff>
    </xdr:from>
    <xdr:to>
      <xdr:col>50</xdr:col>
      <xdr:colOff>165100</xdr:colOff>
      <xdr:row>42</xdr:row>
      <xdr:rowOff>134709</xdr:rowOff>
    </xdr:to>
    <xdr:sp macro="" textlink="">
      <xdr:nvSpPr>
        <xdr:cNvPr id="134" name="楕円 133"/>
        <xdr:cNvSpPr/>
      </xdr:nvSpPr>
      <xdr:spPr>
        <a:xfrm>
          <a:off x="9588500" y="723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83909</xdr:rowOff>
    </xdr:from>
    <xdr:to>
      <xdr:col>55</xdr:col>
      <xdr:colOff>0</xdr:colOff>
      <xdr:row>42</xdr:row>
      <xdr:rowOff>83913</xdr:rowOff>
    </xdr:to>
    <xdr:cxnSp macro="">
      <xdr:nvCxnSpPr>
        <xdr:cNvPr id="135" name="直線コネクタ 134"/>
        <xdr:cNvCxnSpPr/>
      </xdr:nvCxnSpPr>
      <xdr:spPr>
        <a:xfrm>
          <a:off x="9639300" y="7284809"/>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33113</xdr:rowOff>
    </xdr:from>
    <xdr:to>
      <xdr:col>46</xdr:col>
      <xdr:colOff>38100</xdr:colOff>
      <xdr:row>42</xdr:row>
      <xdr:rowOff>134713</xdr:rowOff>
    </xdr:to>
    <xdr:sp macro="" textlink="">
      <xdr:nvSpPr>
        <xdr:cNvPr id="136" name="楕円 135"/>
        <xdr:cNvSpPr/>
      </xdr:nvSpPr>
      <xdr:spPr>
        <a:xfrm>
          <a:off x="8699500" y="723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83909</xdr:rowOff>
    </xdr:from>
    <xdr:to>
      <xdr:col>50</xdr:col>
      <xdr:colOff>114300</xdr:colOff>
      <xdr:row>42</xdr:row>
      <xdr:rowOff>83913</xdr:rowOff>
    </xdr:to>
    <xdr:cxnSp macro="">
      <xdr:nvCxnSpPr>
        <xdr:cNvPr id="137" name="直線コネクタ 136"/>
        <xdr:cNvCxnSpPr/>
      </xdr:nvCxnSpPr>
      <xdr:spPr>
        <a:xfrm flipV="1">
          <a:off x="8750300" y="7284809"/>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33140</xdr:rowOff>
    </xdr:from>
    <xdr:to>
      <xdr:col>41</xdr:col>
      <xdr:colOff>101600</xdr:colOff>
      <xdr:row>42</xdr:row>
      <xdr:rowOff>134740</xdr:rowOff>
    </xdr:to>
    <xdr:sp macro="" textlink="">
      <xdr:nvSpPr>
        <xdr:cNvPr id="138" name="楕円 137"/>
        <xdr:cNvSpPr/>
      </xdr:nvSpPr>
      <xdr:spPr>
        <a:xfrm>
          <a:off x="7810500" y="72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83913</xdr:rowOff>
    </xdr:from>
    <xdr:to>
      <xdr:col>45</xdr:col>
      <xdr:colOff>177800</xdr:colOff>
      <xdr:row>42</xdr:row>
      <xdr:rowOff>83940</xdr:rowOff>
    </xdr:to>
    <xdr:cxnSp macro="">
      <xdr:nvCxnSpPr>
        <xdr:cNvPr id="139" name="直線コネクタ 138"/>
        <xdr:cNvCxnSpPr/>
      </xdr:nvCxnSpPr>
      <xdr:spPr>
        <a:xfrm flipV="1">
          <a:off x="7861300" y="7284813"/>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33159</xdr:rowOff>
    </xdr:from>
    <xdr:to>
      <xdr:col>36</xdr:col>
      <xdr:colOff>165100</xdr:colOff>
      <xdr:row>42</xdr:row>
      <xdr:rowOff>134759</xdr:rowOff>
    </xdr:to>
    <xdr:sp macro="" textlink="">
      <xdr:nvSpPr>
        <xdr:cNvPr id="140" name="楕円 139"/>
        <xdr:cNvSpPr/>
      </xdr:nvSpPr>
      <xdr:spPr>
        <a:xfrm>
          <a:off x="6921500" y="723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83940</xdr:rowOff>
    </xdr:from>
    <xdr:to>
      <xdr:col>41</xdr:col>
      <xdr:colOff>50800</xdr:colOff>
      <xdr:row>42</xdr:row>
      <xdr:rowOff>83959</xdr:rowOff>
    </xdr:to>
    <xdr:cxnSp macro="">
      <xdr:nvCxnSpPr>
        <xdr:cNvPr id="141" name="直線コネクタ 140"/>
        <xdr:cNvCxnSpPr/>
      </xdr:nvCxnSpPr>
      <xdr:spPr>
        <a:xfrm flipV="1">
          <a:off x="6972300" y="728484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125836</xdr:rowOff>
    </xdr:from>
    <xdr:ext cx="469744" cy="259045"/>
    <xdr:sp macro="" textlink="">
      <xdr:nvSpPr>
        <xdr:cNvPr id="146" name="n_1mainValue【道路】&#10;一人当たり延長"/>
        <xdr:cNvSpPr txBox="1"/>
      </xdr:nvSpPr>
      <xdr:spPr>
        <a:xfrm>
          <a:off x="9391727" y="732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125840</xdr:rowOff>
    </xdr:from>
    <xdr:ext cx="469744" cy="259045"/>
    <xdr:sp macro="" textlink="">
      <xdr:nvSpPr>
        <xdr:cNvPr id="147" name="n_2mainValue【道路】&#10;一人当たり延長"/>
        <xdr:cNvSpPr txBox="1"/>
      </xdr:nvSpPr>
      <xdr:spPr>
        <a:xfrm>
          <a:off x="8515427" y="732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125867</xdr:rowOff>
    </xdr:from>
    <xdr:ext cx="469744" cy="259045"/>
    <xdr:sp macro="" textlink="">
      <xdr:nvSpPr>
        <xdr:cNvPr id="148" name="n_3mainValue【道路】&#10;一人当たり延長"/>
        <xdr:cNvSpPr txBox="1"/>
      </xdr:nvSpPr>
      <xdr:spPr>
        <a:xfrm>
          <a:off x="7626427" y="73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125886</xdr:rowOff>
    </xdr:from>
    <xdr:ext cx="469744" cy="259045"/>
    <xdr:sp macro="" textlink="">
      <xdr:nvSpPr>
        <xdr:cNvPr id="149" name="n_4mainValue【道路】&#10;一人当たり延長"/>
        <xdr:cNvSpPr txBox="1"/>
      </xdr:nvSpPr>
      <xdr:spPr>
        <a:xfrm>
          <a:off x="6737427" y="732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90" name="楕円 189"/>
        <xdr:cNvSpPr/>
      </xdr:nvSpPr>
      <xdr:spPr>
        <a:xfrm>
          <a:off x="4584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47642</xdr:rowOff>
    </xdr:from>
    <xdr:ext cx="405111" cy="259045"/>
    <xdr:sp macro="" textlink="">
      <xdr:nvSpPr>
        <xdr:cNvPr id="191" name="【橋りょう・トンネル】&#10;有形固定資産減価償却率該当値テキスト"/>
        <xdr:cNvSpPr txBox="1"/>
      </xdr:nvSpPr>
      <xdr:spPr>
        <a:xfrm>
          <a:off x="4673600"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46355</xdr:rowOff>
    </xdr:from>
    <xdr:to>
      <xdr:col>20</xdr:col>
      <xdr:colOff>38100</xdr:colOff>
      <xdr:row>60</xdr:row>
      <xdr:rowOff>147955</xdr:rowOff>
    </xdr:to>
    <xdr:sp macro="" textlink="">
      <xdr:nvSpPr>
        <xdr:cNvPr id="192" name="楕円 191"/>
        <xdr:cNvSpPr/>
      </xdr:nvSpPr>
      <xdr:spPr>
        <a:xfrm>
          <a:off x="3746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97155</xdr:rowOff>
    </xdr:from>
    <xdr:to>
      <xdr:col>24</xdr:col>
      <xdr:colOff>63500</xdr:colOff>
      <xdr:row>60</xdr:row>
      <xdr:rowOff>120015</xdr:rowOff>
    </xdr:to>
    <xdr:cxnSp macro="">
      <xdr:nvCxnSpPr>
        <xdr:cNvPr id="193" name="直線コネクタ 192"/>
        <xdr:cNvCxnSpPr/>
      </xdr:nvCxnSpPr>
      <xdr:spPr>
        <a:xfrm>
          <a:off x="3797300" y="103841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94" name="楕円 193"/>
        <xdr:cNvSpPr/>
      </xdr:nvSpPr>
      <xdr:spPr>
        <a:xfrm>
          <a:off x="2857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97155</xdr:rowOff>
    </xdr:to>
    <xdr:cxnSp macro="">
      <xdr:nvCxnSpPr>
        <xdr:cNvPr id="195" name="直線コネクタ 194"/>
        <xdr:cNvCxnSpPr/>
      </xdr:nvCxnSpPr>
      <xdr:spPr>
        <a:xfrm>
          <a:off x="2908300" y="10353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96" name="楕円 195"/>
        <xdr:cNvSpPr/>
      </xdr:nvSpPr>
      <xdr:spPr>
        <a:xfrm>
          <a:off x="1968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36195</xdr:rowOff>
    </xdr:from>
    <xdr:to>
      <xdr:col>15</xdr:col>
      <xdr:colOff>50800</xdr:colOff>
      <xdr:row>60</xdr:row>
      <xdr:rowOff>66675</xdr:rowOff>
    </xdr:to>
    <xdr:cxnSp macro="">
      <xdr:nvCxnSpPr>
        <xdr:cNvPr id="197" name="直線コネクタ 196"/>
        <xdr:cNvCxnSpPr/>
      </xdr:nvCxnSpPr>
      <xdr:spPr>
        <a:xfrm>
          <a:off x="2019300" y="10323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124460</xdr:rowOff>
    </xdr:from>
    <xdr:to>
      <xdr:col>6</xdr:col>
      <xdr:colOff>38100</xdr:colOff>
      <xdr:row>60</xdr:row>
      <xdr:rowOff>54610</xdr:rowOff>
    </xdr:to>
    <xdr:sp macro="" textlink="">
      <xdr:nvSpPr>
        <xdr:cNvPr id="198" name="楕円 197"/>
        <xdr:cNvSpPr/>
      </xdr:nvSpPr>
      <xdr:spPr>
        <a:xfrm>
          <a:off x="1079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3810</xdr:rowOff>
    </xdr:from>
    <xdr:to>
      <xdr:col>10</xdr:col>
      <xdr:colOff>114300</xdr:colOff>
      <xdr:row>60</xdr:row>
      <xdr:rowOff>36195</xdr:rowOff>
    </xdr:to>
    <xdr:cxnSp macro="">
      <xdr:nvCxnSpPr>
        <xdr:cNvPr id="199" name="直線コネクタ 198"/>
        <xdr:cNvCxnSpPr/>
      </xdr:nvCxnSpPr>
      <xdr:spPr>
        <a:xfrm>
          <a:off x="1130300" y="102908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139082</xdr:rowOff>
    </xdr:from>
    <xdr:ext cx="405111" cy="259045"/>
    <xdr:sp macro="" textlink="">
      <xdr:nvSpPr>
        <xdr:cNvPr id="204" name="n_1mainValue【橋りょう・トンネル】&#10;有形固定資産減価償却率"/>
        <xdr:cNvSpPr txBox="1"/>
      </xdr:nvSpPr>
      <xdr:spPr>
        <a:xfrm>
          <a:off x="3582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108602</xdr:rowOff>
    </xdr:from>
    <xdr:ext cx="405111" cy="259045"/>
    <xdr:sp macro="" textlink="">
      <xdr:nvSpPr>
        <xdr:cNvPr id="205" name="n_2mainValue【橋りょう・トンネル】&#10;有形固定資産減価償却率"/>
        <xdr:cNvSpPr txBox="1"/>
      </xdr:nvSpPr>
      <xdr:spPr>
        <a:xfrm>
          <a:off x="2705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206" name="n_3mainValue【橋りょう・トンネル】&#10;有形固定資産減価償却率"/>
        <xdr:cNvSpPr txBox="1"/>
      </xdr:nvSpPr>
      <xdr:spPr>
        <a:xfrm>
          <a:off x="1816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45737</xdr:rowOff>
    </xdr:from>
    <xdr:ext cx="405111" cy="259045"/>
    <xdr:sp macro="" textlink="">
      <xdr:nvSpPr>
        <xdr:cNvPr id="207" name="n_4mainValue【橋りょう・トンネル】&#10;有形固定資産減価償却率"/>
        <xdr:cNvSpPr txBox="1"/>
      </xdr:nvSpPr>
      <xdr:spPr>
        <a:xfrm>
          <a:off x="927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50639</xdr:rowOff>
    </xdr:from>
    <xdr:to>
      <xdr:col>55</xdr:col>
      <xdr:colOff>50800</xdr:colOff>
      <xdr:row>63</xdr:row>
      <xdr:rowOff>152239</xdr:rowOff>
    </xdr:to>
    <xdr:sp macro="" textlink="">
      <xdr:nvSpPr>
        <xdr:cNvPr id="245" name="楕円 244"/>
        <xdr:cNvSpPr/>
      </xdr:nvSpPr>
      <xdr:spPr>
        <a:xfrm>
          <a:off x="10426700" y="108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46" name="【橋りょう・トンネル】&#10;一人当たり有形固定資産（償却資産）額該当値テキスト"/>
        <xdr:cNvSpPr txBox="1"/>
      </xdr:nvSpPr>
      <xdr:spPr>
        <a:xfrm>
          <a:off x="10515600" y="1078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51033</xdr:rowOff>
    </xdr:from>
    <xdr:to>
      <xdr:col>50</xdr:col>
      <xdr:colOff>165100</xdr:colOff>
      <xdr:row>63</xdr:row>
      <xdr:rowOff>152633</xdr:rowOff>
    </xdr:to>
    <xdr:sp macro="" textlink="">
      <xdr:nvSpPr>
        <xdr:cNvPr id="247" name="楕円 246"/>
        <xdr:cNvSpPr/>
      </xdr:nvSpPr>
      <xdr:spPr>
        <a:xfrm>
          <a:off x="9588500" y="1085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101439</xdr:rowOff>
    </xdr:from>
    <xdr:to>
      <xdr:col>55</xdr:col>
      <xdr:colOff>0</xdr:colOff>
      <xdr:row>63</xdr:row>
      <xdr:rowOff>101833</xdr:rowOff>
    </xdr:to>
    <xdr:cxnSp macro="">
      <xdr:nvCxnSpPr>
        <xdr:cNvPr id="248" name="直線コネクタ 247"/>
        <xdr:cNvCxnSpPr/>
      </xdr:nvCxnSpPr>
      <xdr:spPr>
        <a:xfrm flipV="1">
          <a:off x="9639300" y="10902789"/>
          <a:ext cx="8382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51064</xdr:rowOff>
    </xdr:from>
    <xdr:to>
      <xdr:col>46</xdr:col>
      <xdr:colOff>38100</xdr:colOff>
      <xdr:row>63</xdr:row>
      <xdr:rowOff>152664</xdr:rowOff>
    </xdr:to>
    <xdr:sp macro="" textlink="">
      <xdr:nvSpPr>
        <xdr:cNvPr id="249" name="楕円 248"/>
        <xdr:cNvSpPr/>
      </xdr:nvSpPr>
      <xdr:spPr>
        <a:xfrm>
          <a:off x="8699500" y="108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101833</xdr:rowOff>
    </xdr:from>
    <xdr:to>
      <xdr:col>50</xdr:col>
      <xdr:colOff>114300</xdr:colOff>
      <xdr:row>63</xdr:row>
      <xdr:rowOff>101864</xdr:rowOff>
    </xdr:to>
    <xdr:cxnSp macro="">
      <xdr:nvCxnSpPr>
        <xdr:cNvPr id="250" name="直線コネクタ 249"/>
        <xdr:cNvCxnSpPr/>
      </xdr:nvCxnSpPr>
      <xdr:spPr>
        <a:xfrm flipV="1">
          <a:off x="8750300" y="10903183"/>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51274</xdr:rowOff>
    </xdr:from>
    <xdr:to>
      <xdr:col>41</xdr:col>
      <xdr:colOff>101600</xdr:colOff>
      <xdr:row>63</xdr:row>
      <xdr:rowOff>152874</xdr:rowOff>
    </xdr:to>
    <xdr:sp macro="" textlink="">
      <xdr:nvSpPr>
        <xdr:cNvPr id="251" name="楕円 250"/>
        <xdr:cNvSpPr/>
      </xdr:nvSpPr>
      <xdr:spPr>
        <a:xfrm>
          <a:off x="7810500" y="108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101864</xdr:rowOff>
    </xdr:from>
    <xdr:to>
      <xdr:col>45</xdr:col>
      <xdr:colOff>177800</xdr:colOff>
      <xdr:row>63</xdr:row>
      <xdr:rowOff>102074</xdr:rowOff>
    </xdr:to>
    <xdr:cxnSp macro="">
      <xdr:nvCxnSpPr>
        <xdr:cNvPr id="252" name="直線コネクタ 251"/>
        <xdr:cNvCxnSpPr/>
      </xdr:nvCxnSpPr>
      <xdr:spPr>
        <a:xfrm flipV="1">
          <a:off x="7861300" y="10903214"/>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51435</xdr:rowOff>
    </xdr:from>
    <xdr:to>
      <xdr:col>36</xdr:col>
      <xdr:colOff>165100</xdr:colOff>
      <xdr:row>63</xdr:row>
      <xdr:rowOff>153035</xdr:rowOff>
    </xdr:to>
    <xdr:sp macro="" textlink="">
      <xdr:nvSpPr>
        <xdr:cNvPr id="253" name="楕円 252"/>
        <xdr:cNvSpPr/>
      </xdr:nvSpPr>
      <xdr:spPr>
        <a:xfrm>
          <a:off x="69215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102074</xdr:rowOff>
    </xdr:from>
    <xdr:to>
      <xdr:col>41</xdr:col>
      <xdr:colOff>50800</xdr:colOff>
      <xdr:row>63</xdr:row>
      <xdr:rowOff>102235</xdr:rowOff>
    </xdr:to>
    <xdr:cxnSp macro="">
      <xdr:nvCxnSpPr>
        <xdr:cNvPr id="254" name="直線コネクタ 253"/>
        <xdr:cNvCxnSpPr/>
      </xdr:nvCxnSpPr>
      <xdr:spPr>
        <a:xfrm flipV="1">
          <a:off x="6972300" y="10903424"/>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143760</xdr:rowOff>
    </xdr:from>
    <xdr:ext cx="599010" cy="259045"/>
    <xdr:sp macro="" textlink="">
      <xdr:nvSpPr>
        <xdr:cNvPr id="259" name="n_1mainValue【橋りょう・トンネル】&#10;一人当たり有形固定資産（償却資産）額"/>
        <xdr:cNvSpPr txBox="1"/>
      </xdr:nvSpPr>
      <xdr:spPr>
        <a:xfrm>
          <a:off x="9327095" y="1094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143791</xdr:rowOff>
    </xdr:from>
    <xdr:ext cx="599010" cy="259045"/>
    <xdr:sp macro="" textlink="">
      <xdr:nvSpPr>
        <xdr:cNvPr id="260" name="n_2mainValue【橋りょう・トンネル】&#10;一人当たり有形固定資産（償却資産）額"/>
        <xdr:cNvSpPr txBox="1"/>
      </xdr:nvSpPr>
      <xdr:spPr>
        <a:xfrm>
          <a:off x="8450795" y="1094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144001</xdr:rowOff>
    </xdr:from>
    <xdr:ext cx="599010" cy="259045"/>
    <xdr:sp macro="" textlink="">
      <xdr:nvSpPr>
        <xdr:cNvPr id="261" name="n_3mainValue【橋りょう・トンネル】&#10;一人当たり有形固定資産（償却資産）額"/>
        <xdr:cNvSpPr txBox="1"/>
      </xdr:nvSpPr>
      <xdr:spPr>
        <a:xfrm>
          <a:off x="7561795" y="1094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144162</xdr:rowOff>
    </xdr:from>
    <xdr:ext cx="599010" cy="259045"/>
    <xdr:sp macro="" textlink="">
      <xdr:nvSpPr>
        <xdr:cNvPr id="262" name="n_4mainValue【橋りょう・トンネル】&#10;一人当たり有形固定資産（償却資産）額"/>
        <xdr:cNvSpPr txBox="1"/>
      </xdr:nvSpPr>
      <xdr:spPr>
        <a:xfrm>
          <a:off x="6672795" y="1094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303" name="楕円 302"/>
        <xdr:cNvSpPr/>
      </xdr:nvSpPr>
      <xdr:spPr>
        <a:xfrm>
          <a:off x="45847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145432</xdr:rowOff>
    </xdr:from>
    <xdr:ext cx="405111" cy="259045"/>
    <xdr:sp macro="" textlink="">
      <xdr:nvSpPr>
        <xdr:cNvPr id="304" name="【公営住宅】&#10;有形固定資産減価償却率該当値テキスト"/>
        <xdr:cNvSpPr txBox="1"/>
      </xdr:nvSpPr>
      <xdr:spPr>
        <a:xfrm>
          <a:off x="4673600"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305" name="楕円 304"/>
        <xdr:cNvSpPr/>
      </xdr:nvSpPr>
      <xdr:spPr>
        <a:xfrm>
          <a:off x="3746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82</xdr:row>
      <xdr:rowOff>1905</xdr:rowOff>
    </xdr:to>
    <xdr:cxnSp macro="">
      <xdr:nvCxnSpPr>
        <xdr:cNvPr id="306" name="直線コネクタ 305"/>
        <xdr:cNvCxnSpPr/>
      </xdr:nvCxnSpPr>
      <xdr:spPr>
        <a:xfrm>
          <a:off x="3797300" y="140341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71120</xdr:rowOff>
    </xdr:from>
    <xdr:to>
      <xdr:col>15</xdr:col>
      <xdr:colOff>101600</xdr:colOff>
      <xdr:row>82</xdr:row>
      <xdr:rowOff>1270</xdr:rowOff>
    </xdr:to>
    <xdr:sp macro="" textlink="">
      <xdr:nvSpPr>
        <xdr:cNvPr id="307" name="楕円 306"/>
        <xdr:cNvSpPr/>
      </xdr:nvSpPr>
      <xdr:spPr>
        <a:xfrm>
          <a:off x="2857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121920</xdr:rowOff>
    </xdr:from>
    <xdr:to>
      <xdr:col>19</xdr:col>
      <xdr:colOff>177800</xdr:colOff>
      <xdr:row>81</xdr:row>
      <xdr:rowOff>146686</xdr:rowOff>
    </xdr:to>
    <xdr:cxnSp macro="">
      <xdr:nvCxnSpPr>
        <xdr:cNvPr id="308" name="直線コネクタ 307"/>
        <xdr:cNvCxnSpPr/>
      </xdr:nvCxnSpPr>
      <xdr:spPr>
        <a:xfrm>
          <a:off x="2908300" y="140093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99695</xdr:rowOff>
    </xdr:from>
    <xdr:to>
      <xdr:col>10</xdr:col>
      <xdr:colOff>165100</xdr:colOff>
      <xdr:row>82</xdr:row>
      <xdr:rowOff>29845</xdr:rowOff>
    </xdr:to>
    <xdr:sp macro="" textlink="">
      <xdr:nvSpPr>
        <xdr:cNvPr id="309" name="楕円 308"/>
        <xdr:cNvSpPr/>
      </xdr:nvSpPr>
      <xdr:spPr>
        <a:xfrm>
          <a:off x="1968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121920</xdr:rowOff>
    </xdr:from>
    <xdr:to>
      <xdr:col>15</xdr:col>
      <xdr:colOff>50800</xdr:colOff>
      <xdr:row>81</xdr:row>
      <xdr:rowOff>150495</xdr:rowOff>
    </xdr:to>
    <xdr:cxnSp macro="">
      <xdr:nvCxnSpPr>
        <xdr:cNvPr id="310" name="直線コネクタ 309"/>
        <xdr:cNvCxnSpPr/>
      </xdr:nvCxnSpPr>
      <xdr:spPr>
        <a:xfrm flipV="1">
          <a:off x="2019300" y="140093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130175</xdr:rowOff>
    </xdr:from>
    <xdr:to>
      <xdr:col>6</xdr:col>
      <xdr:colOff>38100</xdr:colOff>
      <xdr:row>82</xdr:row>
      <xdr:rowOff>60325</xdr:rowOff>
    </xdr:to>
    <xdr:sp macro="" textlink="">
      <xdr:nvSpPr>
        <xdr:cNvPr id="311" name="楕円 310"/>
        <xdr:cNvSpPr/>
      </xdr:nvSpPr>
      <xdr:spPr>
        <a:xfrm>
          <a:off x="1079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82</xdr:row>
      <xdr:rowOff>9525</xdr:rowOff>
    </xdr:to>
    <xdr:cxnSp macro="">
      <xdr:nvCxnSpPr>
        <xdr:cNvPr id="312" name="直線コネクタ 311"/>
        <xdr:cNvCxnSpPr/>
      </xdr:nvCxnSpPr>
      <xdr:spPr>
        <a:xfrm flipV="1">
          <a:off x="1130300" y="140379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317" name="n_1mainValue【公営住宅】&#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17797</xdr:rowOff>
    </xdr:from>
    <xdr:ext cx="405111" cy="259045"/>
    <xdr:sp macro="" textlink="">
      <xdr:nvSpPr>
        <xdr:cNvPr id="318" name="n_2mainValue【公営住宅】&#10;有形固定資産減価償却率"/>
        <xdr:cNvSpPr txBox="1"/>
      </xdr:nvSpPr>
      <xdr:spPr>
        <a:xfrm>
          <a:off x="2705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46372</xdr:rowOff>
    </xdr:from>
    <xdr:ext cx="405111" cy="259045"/>
    <xdr:sp macro="" textlink="">
      <xdr:nvSpPr>
        <xdr:cNvPr id="319" name="n_3mainValue【公営住宅】&#10;有形固定資産減価償却率"/>
        <xdr:cNvSpPr txBox="1"/>
      </xdr:nvSpPr>
      <xdr:spPr>
        <a:xfrm>
          <a:off x="1816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76852</xdr:rowOff>
    </xdr:from>
    <xdr:ext cx="405111" cy="259045"/>
    <xdr:sp macro="" textlink="">
      <xdr:nvSpPr>
        <xdr:cNvPr id="320" name="n_4mainValue【公営住宅】&#10;有形固定資産減価償却率"/>
        <xdr:cNvSpPr txBox="1"/>
      </xdr:nvSpPr>
      <xdr:spPr>
        <a:xfrm>
          <a:off x="927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9344</xdr:rowOff>
    </xdr:from>
    <xdr:to>
      <xdr:col>55</xdr:col>
      <xdr:colOff>50800</xdr:colOff>
      <xdr:row>86</xdr:row>
      <xdr:rowOff>110944</xdr:rowOff>
    </xdr:to>
    <xdr:sp macro="" textlink="">
      <xdr:nvSpPr>
        <xdr:cNvPr id="362" name="楕円 361"/>
        <xdr:cNvSpPr/>
      </xdr:nvSpPr>
      <xdr:spPr>
        <a:xfrm>
          <a:off x="10426700" y="147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95721</xdr:rowOff>
    </xdr:from>
    <xdr:ext cx="469744" cy="259045"/>
    <xdr:sp macro="" textlink="">
      <xdr:nvSpPr>
        <xdr:cNvPr id="363" name="【公営住宅】&#10;一人当たり面積該当値テキスト"/>
        <xdr:cNvSpPr txBox="1"/>
      </xdr:nvSpPr>
      <xdr:spPr>
        <a:xfrm>
          <a:off x="10515600" y="1466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8691</xdr:rowOff>
    </xdr:from>
    <xdr:to>
      <xdr:col>50</xdr:col>
      <xdr:colOff>165100</xdr:colOff>
      <xdr:row>86</xdr:row>
      <xdr:rowOff>110291</xdr:rowOff>
    </xdr:to>
    <xdr:sp macro="" textlink="">
      <xdr:nvSpPr>
        <xdr:cNvPr id="364" name="楕円 363"/>
        <xdr:cNvSpPr/>
      </xdr:nvSpPr>
      <xdr:spPr>
        <a:xfrm>
          <a:off x="9588500" y="147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59491</xdr:rowOff>
    </xdr:from>
    <xdr:to>
      <xdr:col>55</xdr:col>
      <xdr:colOff>0</xdr:colOff>
      <xdr:row>86</xdr:row>
      <xdr:rowOff>60144</xdr:rowOff>
    </xdr:to>
    <xdr:cxnSp macro="">
      <xdr:nvCxnSpPr>
        <xdr:cNvPr id="365" name="直線コネクタ 364"/>
        <xdr:cNvCxnSpPr/>
      </xdr:nvCxnSpPr>
      <xdr:spPr>
        <a:xfrm>
          <a:off x="9639300" y="14804191"/>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8364</xdr:rowOff>
    </xdr:from>
    <xdr:to>
      <xdr:col>46</xdr:col>
      <xdr:colOff>38100</xdr:colOff>
      <xdr:row>86</xdr:row>
      <xdr:rowOff>109964</xdr:rowOff>
    </xdr:to>
    <xdr:sp macro="" textlink="">
      <xdr:nvSpPr>
        <xdr:cNvPr id="366" name="楕円 365"/>
        <xdr:cNvSpPr/>
      </xdr:nvSpPr>
      <xdr:spPr>
        <a:xfrm>
          <a:off x="8699500" y="147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59164</xdr:rowOff>
    </xdr:from>
    <xdr:to>
      <xdr:col>50</xdr:col>
      <xdr:colOff>114300</xdr:colOff>
      <xdr:row>86</xdr:row>
      <xdr:rowOff>59491</xdr:rowOff>
    </xdr:to>
    <xdr:cxnSp macro="">
      <xdr:nvCxnSpPr>
        <xdr:cNvPr id="367" name="直線コネクタ 366"/>
        <xdr:cNvCxnSpPr/>
      </xdr:nvCxnSpPr>
      <xdr:spPr>
        <a:xfrm>
          <a:off x="8750300" y="1480386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8201</xdr:rowOff>
    </xdr:from>
    <xdr:to>
      <xdr:col>41</xdr:col>
      <xdr:colOff>101600</xdr:colOff>
      <xdr:row>86</xdr:row>
      <xdr:rowOff>109801</xdr:rowOff>
    </xdr:to>
    <xdr:sp macro="" textlink="">
      <xdr:nvSpPr>
        <xdr:cNvPr id="368" name="楕円 367"/>
        <xdr:cNvSpPr/>
      </xdr:nvSpPr>
      <xdr:spPr>
        <a:xfrm>
          <a:off x="7810500" y="147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59001</xdr:rowOff>
    </xdr:from>
    <xdr:to>
      <xdr:col>45</xdr:col>
      <xdr:colOff>177800</xdr:colOff>
      <xdr:row>86</xdr:row>
      <xdr:rowOff>59164</xdr:rowOff>
    </xdr:to>
    <xdr:cxnSp macro="">
      <xdr:nvCxnSpPr>
        <xdr:cNvPr id="369" name="直線コネクタ 368"/>
        <xdr:cNvCxnSpPr/>
      </xdr:nvCxnSpPr>
      <xdr:spPr>
        <a:xfrm>
          <a:off x="7861300" y="14803701"/>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8527</xdr:rowOff>
    </xdr:from>
    <xdr:to>
      <xdr:col>36</xdr:col>
      <xdr:colOff>165100</xdr:colOff>
      <xdr:row>86</xdr:row>
      <xdr:rowOff>110127</xdr:rowOff>
    </xdr:to>
    <xdr:sp macro="" textlink="">
      <xdr:nvSpPr>
        <xdr:cNvPr id="370" name="楕円 369"/>
        <xdr:cNvSpPr/>
      </xdr:nvSpPr>
      <xdr:spPr>
        <a:xfrm>
          <a:off x="6921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59001</xdr:rowOff>
    </xdr:from>
    <xdr:to>
      <xdr:col>41</xdr:col>
      <xdr:colOff>50800</xdr:colOff>
      <xdr:row>86</xdr:row>
      <xdr:rowOff>59327</xdr:rowOff>
    </xdr:to>
    <xdr:cxnSp macro="">
      <xdr:nvCxnSpPr>
        <xdr:cNvPr id="371" name="直線コネクタ 370"/>
        <xdr:cNvCxnSpPr/>
      </xdr:nvCxnSpPr>
      <xdr:spPr>
        <a:xfrm flipV="1">
          <a:off x="6972300" y="1480370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101418</xdr:rowOff>
    </xdr:from>
    <xdr:ext cx="469744" cy="259045"/>
    <xdr:sp macro="" textlink="">
      <xdr:nvSpPr>
        <xdr:cNvPr id="376" name="n_1mainValue【公営住宅】&#10;一人当たり面積"/>
        <xdr:cNvSpPr txBox="1"/>
      </xdr:nvSpPr>
      <xdr:spPr>
        <a:xfrm>
          <a:off x="9391727" y="148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101091</xdr:rowOff>
    </xdr:from>
    <xdr:ext cx="469744" cy="259045"/>
    <xdr:sp macro="" textlink="">
      <xdr:nvSpPr>
        <xdr:cNvPr id="377" name="n_2mainValue【公営住宅】&#10;一人当たり面積"/>
        <xdr:cNvSpPr txBox="1"/>
      </xdr:nvSpPr>
      <xdr:spPr>
        <a:xfrm>
          <a:off x="8515427" y="1484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100928</xdr:rowOff>
    </xdr:from>
    <xdr:ext cx="469744" cy="259045"/>
    <xdr:sp macro="" textlink="">
      <xdr:nvSpPr>
        <xdr:cNvPr id="378" name="n_3mainValue【公営住宅】&#10;一人当たり面積"/>
        <xdr:cNvSpPr txBox="1"/>
      </xdr:nvSpPr>
      <xdr:spPr>
        <a:xfrm>
          <a:off x="7626427" y="148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101254</xdr:rowOff>
    </xdr:from>
    <xdr:ext cx="469744" cy="259045"/>
    <xdr:sp macro="" textlink="">
      <xdr:nvSpPr>
        <xdr:cNvPr id="379" name="n_4mainValue【公営住宅】&#10;一人当たり面積"/>
        <xdr:cNvSpPr txBox="1"/>
      </xdr:nvSpPr>
      <xdr:spPr>
        <a:xfrm>
          <a:off x="6737427" y="1484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116495</xdr:rowOff>
    </xdr:from>
    <xdr:ext cx="405111" cy="259045"/>
    <xdr:sp macro="" textlink="">
      <xdr:nvSpPr>
        <xdr:cNvPr id="410" name="【港湾・漁港】&#10;有形固定資産減価償却率平均値テキスト"/>
        <xdr:cNvSpPr txBox="1"/>
      </xdr:nvSpPr>
      <xdr:spPr>
        <a:xfrm>
          <a:off x="4673600" y="1829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xdr:cNvSpPr/>
      </xdr:nvSpPr>
      <xdr:spPr>
        <a:xfrm>
          <a:off x="4584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xdr:cNvSpPr/>
      </xdr:nvSpPr>
      <xdr:spPr>
        <a:xfrm>
          <a:off x="3746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xdr:cNvSpPr/>
      </xdr:nvSpPr>
      <xdr:spPr>
        <a:xfrm>
          <a:off x="2857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4" name="フローチャート: 判断 413"/>
        <xdr:cNvSpPr/>
      </xdr:nvSpPr>
      <xdr:spPr>
        <a:xfrm>
          <a:off x="196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5" name="フローチャート: 判断 414"/>
        <xdr:cNvSpPr/>
      </xdr:nvSpPr>
      <xdr:spPr>
        <a:xfrm>
          <a:off x="1079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21" name="楕円 420"/>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151147</xdr:rowOff>
    </xdr:from>
    <xdr:ext cx="405111" cy="259045"/>
    <xdr:sp macro="" textlink="">
      <xdr:nvSpPr>
        <xdr:cNvPr id="422" name="【港湾・漁港】&#10;有形固定資産減価償却率該当値テキスト"/>
        <xdr:cNvSpPr txBox="1"/>
      </xdr:nvSpPr>
      <xdr:spPr>
        <a:xfrm>
          <a:off x="4673600"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100512</xdr:rowOff>
    </xdr:from>
    <xdr:to>
      <xdr:col>20</xdr:col>
      <xdr:colOff>38100</xdr:colOff>
      <xdr:row>105</xdr:row>
      <xdr:rowOff>30662</xdr:rowOff>
    </xdr:to>
    <xdr:sp macro="" textlink="">
      <xdr:nvSpPr>
        <xdr:cNvPr id="423" name="楕円 422"/>
        <xdr:cNvSpPr/>
      </xdr:nvSpPr>
      <xdr:spPr>
        <a:xfrm>
          <a:off x="3746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151312</xdr:rowOff>
    </xdr:from>
    <xdr:to>
      <xdr:col>24</xdr:col>
      <xdr:colOff>63500</xdr:colOff>
      <xdr:row>105</xdr:row>
      <xdr:rowOff>7620</xdr:rowOff>
    </xdr:to>
    <xdr:cxnSp macro="">
      <xdr:nvCxnSpPr>
        <xdr:cNvPr id="424" name="直線コネクタ 423"/>
        <xdr:cNvCxnSpPr/>
      </xdr:nvCxnSpPr>
      <xdr:spPr>
        <a:xfrm>
          <a:off x="3797300" y="1798211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macro="" textlink="">
      <xdr:nvSpPr>
        <xdr:cNvPr id="425" name="楕円 424"/>
        <xdr:cNvSpPr/>
      </xdr:nvSpPr>
      <xdr:spPr>
        <a:xfrm>
          <a:off x="2857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104</xdr:row>
      <xdr:rowOff>151312</xdr:rowOff>
    </xdr:to>
    <xdr:cxnSp macro="">
      <xdr:nvCxnSpPr>
        <xdr:cNvPr id="426" name="直線コネクタ 425"/>
        <xdr:cNvCxnSpPr/>
      </xdr:nvCxnSpPr>
      <xdr:spPr>
        <a:xfrm>
          <a:off x="2908300" y="179527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27" name="楕円 426"/>
        <xdr:cNvSpPr/>
      </xdr:nvSpPr>
      <xdr:spPr>
        <a:xfrm>
          <a:off x="1968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115388</xdr:rowOff>
    </xdr:from>
    <xdr:to>
      <xdr:col>15</xdr:col>
      <xdr:colOff>50800</xdr:colOff>
      <xdr:row>104</xdr:row>
      <xdr:rowOff>121920</xdr:rowOff>
    </xdr:to>
    <xdr:cxnSp macro="">
      <xdr:nvCxnSpPr>
        <xdr:cNvPr id="428" name="直線コネクタ 427"/>
        <xdr:cNvCxnSpPr/>
      </xdr:nvCxnSpPr>
      <xdr:spPr>
        <a:xfrm>
          <a:off x="2019300" y="179461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139700</xdr:rowOff>
    </xdr:from>
    <xdr:to>
      <xdr:col>6</xdr:col>
      <xdr:colOff>38100</xdr:colOff>
      <xdr:row>105</xdr:row>
      <xdr:rowOff>69850</xdr:rowOff>
    </xdr:to>
    <xdr:sp macro="" textlink="">
      <xdr:nvSpPr>
        <xdr:cNvPr id="429" name="楕円 428"/>
        <xdr:cNvSpPr/>
      </xdr:nvSpPr>
      <xdr:spPr>
        <a:xfrm>
          <a:off x="107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115388</xdr:rowOff>
    </xdr:from>
    <xdr:to>
      <xdr:col>10</xdr:col>
      <xdr:colOff>114300</xdr:colOff>
      <xdr:row>105</xdr:row>
      <xdr:rowOff>19050</xdr:rowOff>
    </xdr:to>
    <xdr:cxnSp macro="">
      <xdr:nvCxnSpPr>
        <xdr:cNvPr id="430" name="直線コネクタ 429"/>
        <xdr:cNvCxnSpPr/>
      </xdr:nvCxnSpPr>
      <xdr:spPr>
        <a:xfrm flipV="1">
          <a:off x="1130300" y="1794618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31" name="n_1aveValue【港湾・漁港】&#10;有形固定資産減価償却率"/>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39750</xdr:rowOff>
    </xdr:from>
    <xdr:ext cx="405111" cy="259045"/>
    <xdr:sp macro="" textlink="">
      <xdr:nvSpPr>
        <xdr:cNvPr id="432" name="n_2aveValue【港湾・漁港】&#10;有形固定資産減価償却率"/>
        <xdr:cNvSpPr txBox="1"/>
      </xdr:nvSpPr>
      <xdr:spPr>
        <a:xfrm>
          <a:off x="2705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3" name="n_3aveValue【港湾・漁港】&#10;有形固定資産減価償却率"/>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4" name="n_4aveValue【港湾・漁港】&#10;有形固定資産減価償却率"/>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47189</xdr:rowOff>
    </xdr:from>
    <xdr:ext cx="405111" cy="259045"/>
    <xdr:sp macro="" textlink="">
      <xdr:nvSpPr>
        <xdr:cNvPr id="435" name="n_1mainValue【港湾・漁港】&#10;有形固定資産減価償却率"/>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36" name="n_2mainValue【港湾・漁港】&#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437" name="n_3mainValue【港湾・漁港】&#10;有形固定資産減価償却率"/>
        <xdr:cNvSpPr txBox="1"/>
      </xdr:nvSpPr>
      <xdr:spPr>
        <a:xfrm>
          <a:off x="1816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86377</xdr:rowOff>
    </xdr:from>
    <xdr:ext cx="405111" cy="259045"/>
    <xdr:sp macro="" textlink="">
      <xdr:nvSpPr>
        <xdr:cNvPr id="438" name="n_4mainValue【港湾・漁港】&#10;有形固定資産減価償却率"/>
        <xdr:cNvSpPr txBox="1"/>
      </xdr:nvSpPr>
      <xdr:spPr>
        <a:xfrm>
          <a:off x="927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xdr:cNvCxnSpPr/>
      </xdr:nvCxnSpPr>
      <xdr:spPr>
        <a:xfrm flipV="1">
          <a:off x="10476865" y="17369690"/>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xdr:cNvSpPr txBox="1"/>
      </xdr:nvSpPr>
      <xdr:spPr>
        <a:xfrm>
          <a:off x="10515600" y="18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xdr:cNvCxnSpPr/>
      </xdr:nvCxnSpPr>
      <xdr:spPr>
        <a:xfrm>
          <a:off x="10388600" y="18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xdr:cNvSpPr txBox="1"/>
      </xdr:nvSpPr>
      <xdr:spPr>
        <a:xfrm>
          <a:off x="10515600" y="17144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xdr:cNvCxnSpPr/>
      </xdr:nvCxnSpPr>
      <xdr:spPr>
        <a:xfrm>
          <a:off x="10388600" y="173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27368</xdr:rowOff>
    </xdr:from>
    <xdr:ext cx="599010" cy="259045"/>
    <xdr:sp macro="" textlink="">
      <xdr:nvSpPr>
        <xdr:cNvPr id="465" name="【港湾・漁港】&#10;一人当たり有形固定資産（償却資産）額平均値テキスト"/>
        <xdr:cNvSpPr txBox="1"/>
      </xdr:nvSpPr>
      <xdr:spPr>
        <a:xfrm>
          <a:off x="10515600" y="18201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xdr:cNvSpPr/>
      </xdr:nvSpPr>
      <xdr:spPr>
        <a:xfrm>
          <a:off x="10426700" y="183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xdr:cNvSpPr/>
      </xdr:nvSpPr>
      <xdr:spPr>
        <a:xfrm>
          <a:off x="95885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xdr:cNvSpPr/>
      </xdr:nvSpPr>
      <xdr:spPr>
        <a:xfrm>
          <a:off x="8699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9" name="フローチャート: 判断 468"/>
        <xdr:cNvSpPr/>
      </xdr:nvSpPr>
      <xdr:spPr>
        <a:xfrm>
          <a:off x="7810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70" name="フローチャート: 判断 469"/>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12971</xdr:rowOff>
    </xdr:from>
    <xdr:to>
      <xdr:col>55</xdr:col>
      <xdr:colOff>50800</xdr:colOff>
      <xdr:row>108</xdr:row>
      <xdr:rowOff>114571</xdr:rowOff>
    </xdr:to>
    <xdr:sp macro="" textlink="">
      <xdr:nvSpPr>
        <xdr:cNvPr id="476" name="楕円 475"/>
        <xdr:cNvSpPr/>
      </xdr:nvSpPr>
      <xdr:spPr>
        <a:xfrm>
          <a:off x="10426700" y="185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99348</xdr:rowOff>
    </xdr:from>
    <xdr:ext cx="534377" cy="259045"/>
    <xdr:sp macro="" textlink="">
      <xdr:nvSpPr>
        <xdr:cNvPr id="477" name="【港湾・漁港】&#10;一人当たり有形固定資産（償却資産）額該当値テキスト"/>
        <xdr:cNvSpPr txBox="1"/>
      </xdr:nvSpPr>
      <xdr:spPr>
        <a:xfrm>
          <a:off x="10515600" y="1844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12987</xdr:rowOff>
    </xdr:from>
    <xdr:to>
      <xdr:col>50</xdr:col>
      <xdr:colOff>165100</xdr:colOff>
      <xdr:row>108</xdr:row>
      <xdr:rowOff>114587</xdr:rowOff>
    </xdr:to>
    <xdr:sp macro="" textlink="">
      <xdr:nvSpPr>
        <xdr:cNvPr id="478" name="楕円 477"/>
        <xdr:cNvSpPr/>
      </xdr:nvSpPr>
      <xdr:spPr>
        <a:xfrm>
          <a:off x="9588500" y="1852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63771</xdr:rowOff>
    </xdr:from>
    <xdr:to>
      <xdr:col>55</xdr:col>
      <xdr:colOff>0</xdr:colOff>
      <xdr:row>108</xdr:row>
      <xdr:rowOff>63787</xdr:rowOff>
    </xdr:to>
    <xdr:cxnSp macro="">
      <xdr:nvCxnSpPr>
        <xdr:cNvPr id="479" name="直線コネクタ 478"/>
        <xdr:cNvCxnSpPr/>
      </xdr:nvCxnSpPr>
      <xdr:spPr>
        <a:xfrm flipV="1">
          <a:off x="9639300" y="18580371"/>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12993</xdr:rowOff>
    </xdr:from>
    <xdr:to>
      <xdr:col>46</xdr:col>
      <xdr:colOff>38100</xdr:colOff>
      <xdr:row>108</xdr:row>
      <xdr:rowOff>114593</xdr:rowOff>
    </xdr:to>
    <xdr:sp macro="" textlink="">
      <xdr:nvSpPr>
        <xdr:cNvPr id="480" name="楕円 479"/>
        <xdr:cNvSpPr/>
      </xdr:nvSpPr>
      <xdr:spPr>
        <a:xfrm>
          <a:off x="8699500" y="1852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63787</xdr:rowOff>
    </xdr:from>
    <xdr:to>
      <xdr:col>50</xdr:col>
      <xdr:colOff>114300</xdr:colOff>
      <xdr:row>108</xdr:row>
      <xdr:rowOff>63793</xdr:rowOff>
    </xdr:to>
    <xdr:cxnSp macro="">
      <xdr:nvCxnSpPr>
        <xdr:cNvPr id="481" name="直線コネクタ 480"/>
        <xdr:cNvCxnSpPr/>
      </xdr:nvCxnSpPr>
      <xdr:spPr>
        <a:xfrm flipV="1">
          <a:off x="8750300" y="18580387"/>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13346</xdr:rowOff>
    </xdr:from>
    <xdr:to>
      <xdr:col>41</xdr:col>
      <xdr:colOff>101600</xdr:colOff>
      <xdr:row>108</xdr:row>
      <xdr:rowOff>114946</xdr:rowOff>
    </xdr:to>
    <xdr:sp macro="" textlink="">
      <xdr:nvSpPr>
        <xdr:cNvPr id="482" name="楕円 481"/>
        <xdr:cNvSpPr/>
      </xdr:nvSpPr>
      <xdr:spPr>
        <a:xfrm>
          <a:off x="7810500" y="185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63793</xdr:rowOff>
    </xdr:from>
    <xdr:to>
      <xdr:col>45</xdr:col>
      <xdr:colOff>177800</xdr:colOff>
      <xdr:row>108</xdr:row>
      <xdr:rowOff>64146</xdr:rowOff>
    </xdr:to>
    <xdr:cxnSp macro="">
      <xdr:nvCxnSpPr>
        <xdr:cNvPr id="483" name="直線コネクタ 482"/>
        <xdr:cNvCxnSpPr/>
      </xdr:nvCxnSpPr>
      <xdr:spPr>
        <a:xfrm flipV="1">
          <a:off x="7861300" y="18580393"/>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14663</xdr:rowOff>
    </xdr:from>
    <xdr:to>
      <xdr:col>36</xdr:col>
      <xdr:colOff>165100</xdr:colOff>
      <xdr:row>108</xdr:row>
      <xdr:rowOff>116263</xdr:rowOff>
    </xdr:to>
    <xdr:sp macro="" textlink="">
      <xdr:nvSpPr>
        <xdr:cNvPr id="484" name="楕円 483"/>
        <xdr:cNvSpPr/>
      </xdr:nvSpPr>
      <xdr:spPr>
        <a:xfrm>
          <a:off x="6921500" y="185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64146</xdr:rowOff>
    </xdr:from>
    <xdr:to>
      <xdr:col>41</xdr:col>
      <xdr:colOff>50800</xdr:colOff>
      <xdr:row>108</xdr:row>
      <xdr:rowOff>65463</xdr:rowOff>
    </xdr:to>
    <xdr:cxnSp macro="">
      <xdr:nvCxnSpPr>
        <xdr:cNvPr id="485" name="直線コネクタ 484"/>
        <xdr:cNvCxnSpPr/>
      </xdr:nvCxnSpPr>
      <xdr:spPr>
        <a:xfrm flipV="1">
          <a:off x="6972300" y="18580746"/>
          <a:ext cx="889000" cy="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128272</xdr:rowOff>
    </xdr:from>
    <xdr:ext cx="599010" cy="259045"/>
    <xdr:sp macro="" textlink="">
      <xdr:nvSpPr>
        <xdr:cNvPr id="486" name="n_1aveValue【港湾・漁港】&#10;一人当たり有形固定資産（償却資産）額"/>
        <xdr:cNvSpPr txBox="1"/>
      </xdr:nvSpPr>
      <xdr:spPr>
        <a:xfrm>
          <a:off x="9327095" y="181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109410</xdr:rowOff>
    </xdr:from>
    <xdr:ext cx="599010" cy="259045"/>
    <xdr:sp macro="" textlink="">
      <xdr:nvSpPr>
        <xdr:cNvPr id="487" name="n_2aveValue【港湾・漁港】&#10;一人当たり有形固定資産（償却資産）額"/>
        <xdr:cNvSpPr txBox="1"/>
      </xdr:nvSpPr>
      <xdr:spPr>
        <a:xfrm>
          <a:off x="84507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83653</xdr:rowOff>
    </xdr:from>
    <xdr:ext cx="599010" cy="259045"/>
    <xdr:sp macro="" textlink="">
      <xdr:nvSpPr>
        <xdr:cNvPr id="488" name="n_3aveValue【港湾・漁港】&#10;一人当たり有形固定資産（償却資産）額"/>
        <xdr:cNvSpPr txBox="1"/>
      </xdr:nvSpPr>
      <xdr:spPr>
        <a:xfrm>
          <a:off x="7561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489" name="n_4aveValue【港湾・漁港】&#10;一人当たり有形固定資産（償却資産）額"/>
        <xdr:cNvSpPr txBox="1"/>
      </xdr:nvSpPr>
      <xdr:spPr>
        <a:xfrm>
          <a:off x="6672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105714</xdr:rowOff>
    </xdr:from>
    <xdr:ext cx="534377" cy="259045"/>
    <xdr:sp macro="" textlink="">
      <xdr:nvSpPr>
        <xdr:cNvPr id="490" name="n_1mainValue【港湾・漁港】&#10;一人当たり有形固定資産（償却資産）額"/>
        <xdr:cNvSpPr txBox="1"/>
      </xdr:nvSpPr>
      <xdr:spPr>
        <a:xfrm>
          <a:off x="9359411" y="1862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105720</xdr:rowOff>
    </xdr:from>
    <xdr:ext cx="534377" cy="259045"/>
    <xdr:sp macro="" textlink="">
      <xdr:nvSpPr>
        <xdr:cNvPr id="491" name="n_2mainValue【港湾・漁港】&#10;一人当たり有形固定資産（償却資産）額"/>
        <xdr:cNvSpPr txBox="1"/>
      </xdr:nvSpPr>
      <xdr:spPr>
        <a:xfrm>
          <a:off x="8483111" y="1862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106073</xdr:rowOff>
    </xdr:from>
    <xdr:ext cx="534377" cy="259045"/>
    <xdr:sp macro="" textlink="">
      <xdr:nvSpPr>
        <xdr:cNvPr id="492" name="n_3mainValue【港湾・漁港】&#10;一人当たり有形固定資産（償却資産）額"/>
        <xdr:cNvSpPr txBox="1"/>
      </xdr:nvSpPr>
      <xdr:spPr>
        <a:xfrm>
          <a:off x="7594111" y="1862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107390</xdr:rowOff>
    </xdr:from>
    <xdr:ext cx="534377" cy="259045"/>
    <xdr:sp macro="" textlink="">
      <xdr:nvSpPr>
        <xdr:cNvPr id="493" name="n_4mainValue【港湾・漁港】&#10;一人当たり有形固定資産（償却資産）額"/>
        <xdr:cNvSpPr txBox="1"/>
      </xdr:nvSpPr>
      <xdr:spPr>
        <a:xfrm>
          <a:off x="6705111" y="186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523" name="【認定こども園・幼稚園・保育所】&#10;有形固定資産減価償却率平均値テキスト"/>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7" name="フローチャート: 判断 526"/>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8" name="フローチャート: 判断 527"/>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154940</xdr:rowOff>
    </xdr:from>
    <xdr:to>
      <xdr:col>85</xdr:col>
      <xdr:colOff>177800</xdr:colOff>
      <xdr:row>41</xdr:row>
      <xdr:rowOff>85090</xdr:rowOff>
    </xdr:to>
    <xdr:sp macro="" textlink="">
      <xdr:nvSpPr>
        <xdr:cNvPr id="534" name="楕円 533"/>
        <xdr:cNvSpPr/>
      </xdr:nvSpPr>
      <xdr:spPr>
        <a:xfrm>
          <a:off x="16268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133367</xdr:rowOff>
    </xdr:from>
    <xdr:ext cx="405111" cy="259045"/>
    <xdr:sp macro="" textlink="">
      <xdr:nvSpPr>
        <xdr:cNvPr id="535" name="【認定こども園・幼稚園・保育所】&#10;有形固定資産減価償却率該当値テキスト"/>
        <xdr:cNvSpPr txBox="1"/>
      </xdr:nvSpPr>
      <xdr:spPr>
        <a:xfrm>
          <a:off x="16357600"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162560</xdr:rowOff>
    </xdr:from>
    <xdr:to>
      <xdr:col>81</xdr:col>
      <xdr:colOff>101600</xdr:colOff>
      <xdr:row>41</xdr:row>
      <xdr:rowOff>92710</xdr:rowOff>
    </xdr:to>
    <xdr:sp macro="" textlink="">
      <xdr:nvSpPr>
        <xdr:cNvPr id="536" name="楕円 535"/>
        <xdr:cNvSpPr/>
      </xdr:nvSpPr>
      <xdr:spPr>
        <a:xfrm>
          <a:off x="1543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34290</xdr:rowOff>
    </xdr:from>
    <xdr:to>
      <xdr:col>85</xdr:col>
      <xdr:colOff>127000</xdr:colOff>
      <xdr:row>41</xdr:row>
      <xdr:rowOff>41910</xdr:rowOff>
    </xdr:to>
    <xdr:cxnSp macro="">
      <xdr:nvCxnSpPr>
        <xdr:cNvPr id="537" name="直線コネクタ 536"/>
        <xdr:cNvCxnSpPr/>
      </xdr:nvCxnSpPr>
      <xdr:spPr>
        <a:xfrm flipV="1">
          <a:off x="15481300" y="7063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158750</xdr:rowOff>
    </xdr:from>
    <xdr:to>
      <xdr:col>76</xdr:col>
      <xdr:colOff>165100</xdr:colOff>
      <xdr:row>41</xdr:row>
      <xdr:rowOff>88900</xdr:rowOff>
    </xdr:to>
    <xdr:sp macro="" textlink="">
      <xdr:nvSpPr>
        <xdr:cNvPr id="538" name="楕円 537"/>
        <xdr:cNvSpPr/>
      </xdr:nvSpPr>
      <xdr:spPr>
        <a:xfrm>
          <a:off x="14541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38100</xdr:rowOff>
    </xdr:from>
    <xdr:to>
      <xdr:col>81</xdr:col>
      <xdr:colOff>50800</xdr:colOff>
      <xdr:row>41</xdr:row>
      <xdr:rowOff>41910</xdr:rowOff>
    </xdr:to>
    <xdr:cxnSp macro="">
      <xdr:nvCxnSpPr>
        <xdr:cNvPr id="539" name="直線コネクタ 538"/>
        <xdr:cNvCxnSpPr/>
      </xdr:nvCxnSpPr>
      <xdr:spPr>
        <a:xfrm>
          <a:off x="14592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154940</xdr:rowOff>
    </xdr:from>
    <xdr:to>
      <xdr:col>72</xdr:col>
      <xdr:colOff>38100</xdr:colOff>
      <xdr:row>41</xdr:row>
      <xdr:rowOff>85090</xdr:rowOff>
    </xdr:to>
    <xdr:sp macro="" textlink="">
      <xdr:nvSpPr>
        <xdr:cNvPr id="540" name="楕円 539"/>
        <xdr:cNvSpPr/>
      </xdr:nvSpPr>
      <xdr:spPr>
        <a:xfrm>
          <a:off x="13652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34290</xdr:rowOff>
    </xdr:from>
    <xdr:to>
      <xdr:col>76</xdr:col>
      <xdr:colOff>114300</xdr:colOff>
      <xdr:row>41</xdr:row>
      <xdr:rowOff>38100</xdr:rowOff>
    </xdr:to>
    <xdr:cxnSp macro="">
      <xdr:nvCxnSpPr>
        <xdr:cNvPr id="541" name="直線コネクタ 540"/>
        <xdr:cNvCxnSpPr/>
      </xdr:nvCxnSpPr>
      <xdr:spPr>
        <a:xfrm>
          <a:off x="13703300" y="706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160655</xdr:rowOff>
    </xdr:from>
    <xdr:to>
      <xdr:col>67</xdr:col>
      <xdr:colOff>101600</xdr:colOff>
      <xdr:row>41</xdr:row>
      <xdr:rowOff>90805</xdr:rowOff>
    </xdr:to>
    <xdr:sp macro="" textlink="">
      <xdr:nvSpPr>
        <xdr:cNvPr id="542" name="楕円 541"/>
        <xdr:cNvSpPr/>
      </xdr:nvSpPr>
      <xdr:spPr>
        <a:xfrm>
          <a:off x="12763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34290</xdr:rowOff>
    </xdr:from>
    <xdr:to>
      <xdr:col>71</xdr:col>
      <xdr:colOff>177800</xdr:colOff>
      <xdr:row>41</xdr:row>
      <xdr:rowOff>40005</xdr:rowOff>
    </xdr:to>
    <xdr:cxnSp macro="">
      <xdr:nvCxnSpPr>
        <xdr:cNvPr id="543" name="直線コネクタ 542"/>
        <xdr:cNvCxnSpPr/>
      </xdr:nvCxnSpPr>
      <xdr:spPr>
        <a:xfrm flipV="1">
          <a:off x="12814300" y="70637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544" name="n_1aveValue【認定こども園・幼稚園・保育所】&#10;有形固定資産減価償却率"/>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45" name="n_2aveValue【認定こども園・幼稚園・保育所】&#10;有形固定資産減価償却率"/>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6" name="n_3aveValue【認定こども園・幼稚園・保育所】&#10;有形固定資産減価償却率"/>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7" name="n_4aveValue【認定こども園・幼稚園・保育所】&#10;有形固定資産減価償却率"/>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83837</xdr:rowOff>
    </xdr:from>
    <xdr:ext cx="405111" cy="259045"/>
    <xdr:sp macro="" textlink="">
      <xdr:nvSpPr>
        <xdr:cNvPr id="548" name="n_1mainValue【認定こども園・幼稚園・保育所】&#10;有形固定資産減価償却率"/>
        <xdr:cNvSpPr txBox="1"/>
      </xdr:nvSpPr>
      <xdr:spPr>
        <a:xfrm>
          <a:off x="152660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80027</xdr:rowOff>
    </xdr:from>
    <xdr:ext cx="405111" cy="259045"/>
    <xdr:sp macro="" textlink="">
      <xdr:nvSpPr>
        <xdr:cNvPr id="549" name="n_2mainValue【認定こども園・幼稚園・保育所】&#10;有形固定資産減価償却率"/>
        <xdr:cNvSpPr txBox="1"/>
      </xdr:nvSpPr>
      <xdr:spPr>
        <a:xfrm>
          <a:off x="14389744"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76217</xdr:rowOff>
    </xdr:from>
    <xdr:ext cx="405111" cy="259045"/>
    <xdr:sp macro="" textlink="">
      <xdr:nvSpPr>
        <xdr:cNvPr id="550" name="n_3mainValue【認定こども園・幼稚園・保育所】&#10;有形固定資産減価償却率"/>
        <xdr:cNvSpPr txBox="1"/>
      </xdr:nvSpPr>
      <xdr:spPr>
        <a:xfrm>
          <a:off x="13500744"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81932</xdr:rowOff>
    </xdr:from>
    <xdr:ext cx="405111" cy="259045"/>
    <xdr:sp macro="" textlink="">
      <xdr:nvSpPr>
        <xdr:cNvPr id="551" name="n_4mainValue【認定こども園・幼稚園・保育所】&#10;有形固定資産減価償却率"/>
        <xdr:cNvSpPr txBox="1"/>
      </xdr:nvSpPr>
      <xdr:spPr>
        <a:xfrm>
          <a:off x="12611744"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77" name="直線コネクタ 576"/>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78" name="【認定こども園・幼稚園・保育所】&#10;一人当たり面積最小値テキスト"/>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79" name="直線コネクタ 578"/>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80" name="【認定こども園・幼稚園・保育所】&#10;一人当たり面積最大値テキスト"/>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81" name="直線コネクタ 580"/>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2"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3" name="フローチャート: 判断 582"/>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84" name="フローチャート: 判断 583"/>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85" name="フローチャート: 判断 584"/>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86" name="フローチャート: 判断 585"/>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7" name="フローチャート: 判断 586"/>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160927</xdr:rowOff>
    </xdr:from>
    <xdr:to>
      <xdr:col>116</xdr:col>
      <xdr:colOff>114300</xdr:colOff>
      <xdr:row>40</xdr:row>
      <xdr:rowOff>91077</xdr:rowOff>
    </xdr:to>
    <xdr:sp macro="" textlink="">
      <xdr:nvSpPr>
        <xdr:cNvPr id="593" name="楕円 592"/>
        <xdr:cNvSpPr/>
      </xdr:nvSpPr>
      <xdr:spPr>
        <a:xfrm>
          <a:off x="221107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139354</xdr:rowOff>
    </xdr:from>
    <xdr:ext cx="469744" cy="259045"/>
    <xdr:sp macro="" textlink="">
      <xdr:nvSpPr>
        <xdr:cNvPr id="594" name="【認定こども園・幼稚園・保育所】&#10;一人当たり面積該当値テキスト"/>
        <xdr:cNvSpPr txBox="1"/>
      </xdr:nvSpPr>
      <xdr:spPr>
        <a:xfrm>
          <a:off x="22199600"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160927</xdr:rowOff>
    </xdr:from>
    <xdr:to>
      <xdr:col>112</xdr:col>
      <xdr:colOff>38100</xdr:colOff>
      <xdr:row>40</xdr:row>
      <xdr:rowOff>91077</xdr:rowOff>
    </xdr:to>
    <xdr:sp macro="" textlink="">
      <xdr:nvSpPr>
        <xdr:cNvPr id="595" name="楕円 594"/>
        <xdr:cNvSpPr/>
      </xdr:nvSpPr>
      <xdr:spPr>
        <a:xfrm>
          <a:off x="21272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40277</xdr:rowOff>
    </xdr:from>
    <xdr:to>
      <xdr:col>116</xdr:col>
      <xdr:colOff>63500</xdr:colOff>
      <xdr:row>40</xdr:row>
      <xdr:rowOff>40277</xdr:rowOff>
    </xdr:to>
    <xdr:cxnSp macro="">
      <xdr:nvCxnSpPr>
        <xdr:cNvPr id="596" name="直線コネクタ 595"/>
        <xdr:cNvCxnSpPr/>
      </xdr:nvCxnSpPr>
      <xdr:spPr>
        <a:xfrm>
          <a:off x="21323300" y="68982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160927</xdr:rowOff>
    </xdr:from>
    <xdr:to>
      <xdr:col>107</xdr:col>
      <xdr:colOff>101600</xdr:colOff>
      <xdr:row>40</xdr:row>
      <xdr:rowOff>91077</xdr:rowOff>
    </xdr:to>
    <xdr:sp macro="" textlink="">
      <xdr:nvSpPr>
        <xdr:cNvPr id="597" name="楕円 596"/>
        <xdr:cNvSpPr/>
      </xdr:nvSpPr>
      <xdr:spPr>
        <a:xfrm>
          <a:off x="20383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40277</xdr:rowOff>
    </xdr:from>
    <xdr:to>
      <xdr:col>111</xdr:col>
      <xdr:colOff>177800</xdr:colOff>
      <xdr:row>40</xdr:row>
      <xdr:rowOff>40277</xdr:rowOff>
    </xdr:to>
    <xdr:cxnSp macro="">
      <xdr:nvCxnSpPr>
        <xdr:cNvPr id="598" name="直線コネクタ 597"/>
        <xdr:cNvCxnSpPr/>
      </xdr:nvCxnSpPr>
      <xdr:spPr>
        <a:xfrm>
          <a:off x="20434300" y="689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160927</xdr:rowOff>
    </xdr:from>
    <xdr:to>
      <xdr:col>102</xdr:col>
      <xdr:colOff>165100</xdr:colOff>
      <xdr:row>40</xdr:row>
      <xdr:rowOff>91077</xdr:rowOff>
    </xdr:to>
    <xdr:sp macro="" textlink="">
      <xdr:nvSpPr>
        <xdr:cNvPr id="599" name="楕円 598"/>
        <xdr:cNvSpPr/>
      </xdr:nvSpPr>
      <xdr:spPr>
        <a:xfrm>
          <a:off x="19494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40277</xdr:rowOff>
    </xdr:from>
    <xdr:to>
      <xdr:col>107</xdr:col>
      <xdr:colOff>50800</xdr:colOff>
      <xdr:row>40</xdr:row>
      <xdr:rowOff>40277</xdr:rowOff>
    </xdr:to>
    <xdr:cxnSp macro="">
      <xdr:nvCxnSpPr>
        <xdr:cNvPr id="600" name="直線コネクタ 599"/>
        <xdr:cNvCxnSpPr/>
      </xdr:nvCxnSpPr>
      <xdr:spPr>
        <a:xfrm>
          <a:off x="19545300" y="689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160927</xdr:rowOff>
    </xdr:from>
    <xdr:to>
      <xdr:col>98</xdr:col>
      <xdr:colOff>38100</xdr:colOff>
      <xdr:row>40</xdr:row>
      <xdr:rowOff>91077</xdr:rowOff>
    </xdr:to>
    <xdr:sp macro="" textlink="">
      <xdr:nvSpPr>
        <xdr:cNvPr id="601" name="楕円 600"/>
        <xdr:cNvSpPr/>
      </xdr:nvSpPr>
      <xdr:spPr>
        <a:xfrm>
          <a:off x="18605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40277</xdr:rowOff>
    </xdr:from>
    <xdr:to>
      <xdr:col>102</xdr:col>
      <xdr:colOff>114300</xdr:colOff>
      <xdr:row>40</xdr:row>
      <xdr:rowOff>40277</xdr:rowOff>
    </xdr:to>
    <xdr:cxnSp macro="">
      <xdr:nvCxnSpPr>
        <xdr:cNvPr id="602" name="直線コネクタ 601"/>
        <xdr:cNvCxnSpPr/>
      </xdr:nvCxnSpPr>
      <xdr:spPr>
        <a:xfrm>
          <a:off x="18656300" y="689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603" name="n_1aveValue【認定こども園・幼稚園・保育所】&#10;一人当たり面積"/>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604" name="n_2aveValue【認定こども園・幼稚園・保育所】&#10;一人当たり面積"/>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605" name="n_3aveValue【認定こども園・幼稚園・保育所】&#10;一人当たり面積"/>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606" name="n_4aveValue【認定こども園・幼稚園・保育所】&#10;一人当たり面積"/>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82204</xdr:rowOff>
    </xdr:from>
    <xdr:ext cx="469744" cy="259045"/>
    <xdr:sp macro="" textlink="">
      <xdr:nvSpPr>
        <xdr:cNvPr id="607" name="n_1mainValue【認定こども園・幼稚園・保育所】&#10;一人当たり面積"/>
        <xdr:cNvSpPr txBox="1"/>
      </xdr:nvSpPr>
      <xdr:spPr>
        <a:xfrm>
          <a:off x="210757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82204</xdr:rowOff>
    </xdr:from>
    <xdr:ext cx="469744" cy="259045"/>
    <xdr:sp macro="" textlink="">
      <xdr:nvSpPr>
        <xdr:cNvPr id="608" name="n_2mainValue【認定こども園・幼稚園・保育所】&#10;一人当たり面積"/>
        <xdr:cNvSpPr txBox="1"/>
      </xdr:nvSpPr>
      <xdr:spPr>
        <a:xfrm>
          <a:off x="20199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82204</xdr:rowOff>
    </xdr:from>
    <xdr:ext cx="469744" cy="259045"/>
    <xdr:sp macro="" textlink="">
      <xdr:nvSpPr>
        <xdr:cNvPr id="609" name="n_3mainValue【認定こども園・幼稚園・保育所】&#10;一人当たり面積"/>
        <xdr:cNvSpPr txBox="1"/>
      </xdr:nvSpPr>
      <xdr:spPr>
        <a:xfrm>
          <a:off x="19310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82204</xdr:rowOff>
    </xdr:from>
    <xdr:ext cx="469744" cy="259045"/>
    <xdr:sp macro="" textlink="">
      <xdr:nvSpPr>
        <xdr:cNvPr id="610" name="n_4mainValue【認定こども園・幼稚園・保育所】&#10;一人当たり面積"/>
        <xdr:cNvSpPr txBox="1"/>
      </xdr:nvSpPr>
      <xdr:spPr>
        <a:xfrm>
          <a:off x="18421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637" name="直線コネクタ 636"/>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638" name="【学校施設】&#10;有形固定資産減価償却率最小値テキスト"/>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639" name="直線コネクタ 638"/>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640" name="【学校施設】&#10;有形固定資産減価償却率最大値テキスト"/>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641" name="直線コネクタ 640"/>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642" name="【学校施設】&#10;有形固定資産減価償却率平均値テキスト"/>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43" name="フローチャート: 判断 642"/>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4" name="フローチャート: 判断 643"/>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5" name="フローチャート: 判断 644"/>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46" name="フローチャート: 判断 645"/>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647" name="フローチャート: 判断 646"/>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48804</xdr:rowOff>
    </xdr:from>
    <xdr:to>
      <xdr:col>85</xdr:col>
      <xdr:colOff>177800</xdr:colOff>
      <xdr:row>61</xdr:row>
      <xdr:rowOff>150404</xdr:rowOff>
    </xdr:to>
    <xdr:sp macro="" textlink="">
      <xdr:nvSpPr>
        <xdr:cNvPr id="653" name="楕円 652"/>
        <xdr:cNvSpPr/>
      </xdr:nvSpPr>
      <xdr:spPr>
        <a:xfrm>
          <a:off x="16268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27231</xdr:rowOff>
    </xdr:from>
    <xdr:ext cx="405111" cy="259045"/>
    <xdr:sp macro="" textlink="">
      <xdr:nvSpPr>
        <xdr:cNvPr id="654" name="【学校施設】&#10;有形固定資産減価償却率該当値テキスト"/>
        <xdr:cNvSpPr txBox="1"/>
      </xdr:nvSpPr>
      <xdr:spPr>
        <a:xfrm>
          <a:off x="16357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81462</xdr:rowOff>
    </xdr:from>
    <xdr:to>
      <xdr:col>81</xdr:col>
      <xdr:colOff>101600</xdr:colOff>
      <xdr:row>62</xdr:row>
      <xdr:rowOff>11612</xdr:rowOff>
    </xdr:to>
    <xdr:sp macro="" textlink="">
      <xdr:nvSpPr>
        <xdr:cNvPr id="655" name="楕円 654"/>
        <xdr:cNvSpPr/>
      </xdr:nvSpPr>
      <xdr:spPr>
        <a:xfrm>
          <a:off x="15430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99604</xdr:rowOff>
    </xdr:from>
    <xdr:to>
      <xdr:col>85</xdr:col>
      <xdr:colOff>127000</xdr:colOff>
      <xdr:row>61</xdr:row>
      <xdr:rowOff>132262</xdr:rowOff>
    </xdr:to>
    <xdr:cxnSp macro="">
      <xdr:nvCxnSpPr>
        <xdr:cNvPr id="656" name="直線コネクタ 655"/>
        <xdr:cNvCxnSpPr/>
      </xdr:nvCxnSpPr>
      <xdr:spPr>
        <a:xfrm flipV="1">
          <a:off x="15481300" y="1055805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84727</xdr:rowOff>
    </xdr:from>
    <xdr:to>
      <xdr:col>76</xdr:col>
      <xdr:colOff>165100</xdr:colOff>
      <xdr:row>62</xdr:row>
      <xdr:rowOff>14877</xdr:rowOff>
    </xdr:to>
    <xdr:sp macro="" textlink="">
      <xdr:nvSpPr>
        <xdr:cNvPr id="657" name="楕円 656"/>
        <xdr:cNvSpPr/>
      </xdr:nvSpPr>
      <xdr:spPr>
        <a:xfrm>
          <a:off x="14541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132262</xdr:rowOff>
    </xdr:from>
    <xdr:to>
      <xdr:col>81</xdr:col>
      <xdr:colOff>50800</xdr:colOff>
      <xdr:row>61</xdr:row>
      <xdr:rowOff>135527</xdr:rowOff>
    </xdr:to>
    <xdr:cxnSp macro="">
      <xdr:nvCxnSpPr>
        <xdr:cNvPr id="658" name="直線コネクタ 657"/>
        <xdr:cNvCxnSpPr/>
      </xdr:nvCxnSpPr>
      <xdr:spPr>
        <a:xfrm flipV="1">
          <a:off x="14592300" y="105907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48804</xdr:rowOff>
    </xdr:from>
    <xdr:to>
      <xdr:col>72</xdr:col>
      <xdr:colOff>38100</xdr:colOff>
      <xdr:row>61</xdr:row>
      <xdr:rowOff>150404</xdr:rowOff>
    </xdr:to>
    <xdr:sp macro="" textlink="">
      <xdr:nvSpPr>
        <xdr:cNvPr id="659" name="楕円 658"/>
        <xdr:cNvSpPr/>
      </xdr:nvSpPr>
      <xdr:spPr>
        <a:xfrm>
          <a:off x="13652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99604</xdr:rowOff>
    </xdr:from>
    <xdr:to>
      <xdr:col>76</xdr:col>
      <xdr:colOff>114300</xdr:colOff>
      <xdr:row>61</xdr:row>
      <xdr:rowOff>135527</xdr:rowOff>
    </xdr:to>
    <xdr:cxnSp macro="">
      <xdr:nvCxnSpPr>
        <xdr:cNvPr id="660" name="直線コネクタ 659"/>
        <xdr:cNvCxnSpPr/>
      </xdr:nvCxnSpPr>
      <xdr:spPr>
        <a:xfrm>
          <a:off x="13703300" y="105580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25944</xdr:rowOff>
    </xdr:from>
    <xdr:to>
      <xdr:col>67</xdr:col>
      <xdr:colOff>101600</xdr:colOff>
      <xdr:row>61</xdr:row>
      <xdr:rowOff>127544</xdr:rowOff>
    </xdr:to>
    <xdr:sp macro="" textlink="">
      <xdr:nvSpPr>
        <xdr:cNvPr id="661" name="楕円 660"/>
        <xdr:cNvSpPr/>
      </xdr:nvSpPr>
      <xdr:spPr>
        <a:xfrm>
          <a:off x="12763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76744</xdr:rowOff>
    </xdr:from>
    <xdr:to>
      <xdr:col>71</xdr:col>
      <xdr:colOff>177800</xdr:colOff>
      <xdr:row>61</xdr:row>
      <xdr:rowOff>99604</xdr:rowOff>
    </xdr:to>
    <xdr:cxnSp macro="">
      <xdr:nvCxnSpPr>
        <xdr:cNvPr id="662" name="直線コネクタ 661"/>
        <xdr:cNvCxnSpPr/>
      </xdr:nvCxnSpPr>
      <xdr:spPr>
        <a:xfrm>
          <a:off x="12814300" y="105351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663" name="n_1aveValue【学校施設】&#10;有形固定資産減価償却率"/>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64" name="n_2aveValue【学校施設】&#10;有形固定資産減価償却率"/>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65"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666" name="n_4aveValue【学校施設】&#10;有形固定資産減価償却率"/>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2739</xdr:rowOff>
    </xdr:from>
    <xdr:ext cx="405111" cy="259045"/>
    <xdr:sp macro="" textlink="">
      <xdr:nvSpPr>
        <xdr:cNvPr id="667" name="n_1mainValue【学校施設】&#10;有形固定資産減価償却率"/>
        <xdr:cNvSpPr txBox="1"/>
      </xdr:nvSpPr>
      <xdr:spPr>
        <a:xfrm>
          <a:off x="152660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6004</xdr:rowOff>
    </xdr:from>
    <xdr:ext cx="405111" cy="259045"/>
    <xdr:sp macro="" textlink="">
      <xdr:nvSpPr>
        <xdr:cNvPr id="668" name="n_2mainValue【学校施設】&#10;有形固定資産減価償却率"/>
        <xdr:cNvSpPr txBox="1"/>
      </xdr:nvSpPr>
      <xdr:spPr>
        <a:xfrm>
          <a:off x="14389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141531</xdr:rowOff>
    </xdr:from>
    <xdr:ext cx="405111" cy="259045"/>
    <xdr:sp macro="" textlink="">
      <xdr:nvSpPr>
        <xdr:cNvPr id="669" name="n_3mainValue【学校施設】&#10;有形固定資産減価償却率"/>
        <xdr:cNvSpPr txBox="1"/>
      </xdr:nvSpPr>
      <xdr:spPr>
        <a:xfrm>
          <a:off x="13500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118671</xdr:rowOff>
    </xdr:from>
    <xdr:ext cx="405111" cy="259045"/>
    <xdr:sp macro="" textlink="">
      <xdr:nvSpPr>
        <xdr:cNvPr id="670" name="n_4mainValue【学校施設】&#10;有形固定資産減価償却率"/>
        <xdr:cNvSpPr txBox="1"/>
      </xdr:nvSpPr>
      <xdr:spPr>
        <a:xfrm>
          <a:off x="12611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1" name="テキスト ボックス 68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95" name="直線コネクタ 694"/>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96" name="【学校施設】&#10;一人当たり面積最小値テキスト"/>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97" name="直線コネクタ 696"/>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98" name="【学校施設】&#10;一人当たり面積最大値テキスト"/>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99" name="直線コネクタ 698"/>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700" name="【学校施設】&#10;一人当たり面積平均値テキスト"/>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701" name="フローチャート: 判断 700"/>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702" name="フローチャート: 判断 701"/>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703" name="フローチャート: 判断 702"/>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704" name="フローチャート: 判断 703"/>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5" name="フローチャート: 判断 704"/>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87503</xdr:rowOff>
    </xdr:from>
    <xdr:to>
      <xdr:col>116</xdr:col>
      <xdr:colOff>114300</xdr:colOff>
      <xdr:row>64</xdr:row>
      <xdr:rowOff>17653</xdr:rowOff>
    </xdr:to>
    <xdr:sp macro="" textlink="">
      <xdr:nvSpPr>
        <xdr:cNvPr id="711" name="楕円 710"/>
        <xdr:cNvSpPr/>
      </xdr:nvSpPr>
      <xdr:spPr>
        <a:xfrm>
          <a:off x="22110700" y="108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2430</xdr:rowOff>
    </xdr:from>
    <xdr:ext cx="469744" cy="259045"/>
    <xdr:sp macro="" textlink="">
      <xdr:nvSpPr>
        <xdr:cNvPr id="712" name="【学校施設】&#10;一人当たり面積該当値テキスト"/>
        <xdr:cNvSpPr txBox="1"/>
      </xdr:nvSpPr>
      <xdr:spPr>
        <a:xfrm>
          <a:off x="22199600" y="1080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87122</xdr:rowOff>
    </xdr:from>
    <xdr:to>
      <xdr:col>112</xdr:col>
      <xdr:colOff>38100</xdr:colOff>
      <xdr:row>64</xdr:row>
      <xdr:rowOff>17272</xdr:rowOff>
    </xdr:to>
    <xdr:sp macro="" textlink="">
      <xdr:nvSpPr>
        <xdr:cNvPr id="713" name="楕円 712"/>
        <xdr:cNvSpPr/>
      </xdr:nvSpPr>
      <xdr:spPr>
        <a:xfrm>
          <a:off x="21272500" y="1088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137922</xdr:rowOff>
    </xdr:from>
    <xdr:to>
      <xdr:col>116</xdr:col>
      <xdr:colOff>63500</xdr:colOff>
      <xdr:row>63</xdr:row>
      <xdr:rowOff>138303</xdr:rowOff>
    </xdr:to>
    <xdr:cxnSp macro="">
      <xdr:nvCxnSpPr>
        <xdr:cNvPr id="714" name="直線コネクタ 713"/>
        <xdr:cNvCxnSpPr/>
      </xdr:nvCxnSpPr>
      <xdr:spPr>
        <a:xfrm>
          <a:off x="21323300" y="1093927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87503</xdr:rowOff>
    </xdr:from>
    <xdr:to>
      <xdr:col>107</xdr:col>
      <xdr:colOff>101600</xdr:colOff>
      <xdr:row>64</xdr:row>
      <xdr:rowOff>17653</xdr:rowOff>
    </xdr:to>
    <xdr:sp macro="" textlink="">
      <xdr:nvSpPr>
        <xdr:cNvPr id="715" name="楕円 714"/>
        <xdr:cNvSpPr/>
      </xdr:nvSpPr>
      <xdr:spPr>
        <a:xfrm>
          <a:off x="20383500" y="108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137922</xdr:rowOff>
    </xdr:from>
    <xdr:to>
      <xdr:col>111</xdr:col>
      <xdr:colOff>177800</xdr:colOff>
      <xdr:row>63</xdr:row>
      <xdr:rowOff>138303</xdr:rowOff>
    </xdr:to>
    <xdr:cxnSp macro="">
      <xdr:nvCxnSpPr>
        <xdr:cNvPr id="716" name="直線コネクタ 715"/>
        <xdr:cNvCxnSpPr/>
      </xdr:nvCxnSpPr>
      <xdr:spPr>
        <a:xfrm flipV="1">
          <a:off x="20434300" y="1093927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717" name="楕円 716"/>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138303</xdr:rowOff>
    </xdr:from>
    <xdr:to>
      <xdr:col>107</xdr:col>
      <xdr:colOff>50800</xdr:colOff>
      <xdr:row>63</xdr:row>
      <xdr:rowOff>139446</xdr:rowOff>
    </xdr:to>
    <xdr:cxnSp macro="">
      <xdr:nvCxnSpPr>
        <xdr:cNvPr id="718" name="直線コネクタ 717"/>
        <xdr:cNvCxnSpPr/>
      </xdr:nvCxnSpPr>
      <xdr:spPr>
        <a:xfrm flipV="1">
          <a:off x="19545300" y="1093965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89789</xdr:rowOff>
    </xdr:from>
    <xdr:to>
      <xdr:col>98</xdr:col>
      <xdr:colOff>38100</xdr:colOff>
      <xdr:row>64</xdr:row>
      <xdr:rowOff>19939</xdr:rowOff>
    </xdr:to>
    <xdr:sp macro="" textlink="">
      <xdr:nvSpPr>
        <xdr:cNvPr id="719" name="楕円 718"/>
        <xdr:cNvSpPr/>
      </xdr:nvSpPr>
      <xdr:spPr>
        <a:xfrm>
          <a:off x="18605500" y="108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140589</xdr:rowOff>
    </xdr:to>
    <xdr:cxnSp macro="">
      <xdr:nvCxnSpPr>
        <xdr:cNvPr id="720" name="直線コネクタ 719"/>
        <xdr:cNvCxnSpPr/>
      </xdr:nvCxnSpPr>
      <xdr:spPr>
        <a:xfrm flipV="1">
          <a:off x="18656300" y="1094079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721" name="n_1aveValue【学校施設】&#10;一人当たり面積"/>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722" name="n_2aveValue【学校施設】&#10;一人当たり面積"/>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723" name="n_3aveValue【学校施設】&#10;一人当たり面積"/>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724" name="n_4aveValue【学校施設】&#10;一人当たり面積"/>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8399</xdr:rowOff>
    </xdr:from>
    <xdr:ext cx="469744" cy="259045"/>
    <xdr:sp macro="" textlink="">
      <xdr:nvSpPr>
        <xdr:cNvPr id="725" name="n_1mainValue【学校施設】&#10;一人当たり面積"/>
        <xdr:cNvSpPr txBox="1"/>
      </xdr:nvSpPr>
      <xdr:spPr>
        <a:xfrm>
          <a:off x="21075727"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8780</xdr:rowOff>
    </xdr:from>
    <xdr:ext cx="469744" cy="259045"/>
    <xdr:sp macro="" textlink="">
      <xdr:nvSpPr>
        <xdr:cNvPr id="726" name="n_2mainValue【学校施設】&#10;一人当たり面積"/>
        <xdr:cNvSpPr txBox="1"/>
      </xdr:nvSpPr>
      <xdr:spPr>
        <a:xfrm>
          <a:off x="20199427" y="1098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727" name="n_3mainValue【学校施設】&#10;一人当たり面積"/>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11066</xdr:rowOff>
    </xdr:from>
    <xdr:ext cx="469744" cy="259045"/>
    <xdr:sp macro="" textlink="">
      <xdr:nvSpPr>
        <xdr:cNvPr id="728" name="n_4mainValue【学校施設】&#10;一人当たり面積"/>
        <xdr:cNvSpPr txBox="1"/>
      </xdr:nvSpPr>
      <xdr:spPr>
        <a:xfrm>
          <a:off x="18421427" y="1098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4" name="直線コネクタ 753"/>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7" name="【児童館】&#10;有形固定資産減価償却率最大値テキスト"/>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8" name="直線コネクタ 757"/>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81659</xdr:rowOff>
    </xdr:from>
    <xdr:ext cx="405111" cy="259045"/>
    <xdr:sp macro="" textlink="">
      <xdr:nvSpPr>
        <xdr:cNvPr id="759" name="【児童館】&#10;有形固定資産減価償却率平均値テキスト"/>
        <xdr:cNvSpPr txBox="1"/>
      </xdr:nvSpPr>
      <xdr:spPr>
        <a:xfrm>
          <a:off x="16357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760" name="フローチャート: 判断 759"/>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61" name="フローチャート: 判断 760"/>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62" name="フローチャート: 判断 761"/>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63" name="フローチャート: 判断 762"/>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4" name="フローチャート: 判断 763"/>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75474</xdr:rowOff>
    </xdr:from>
    <xdr:to>
      <xdr:col>85</xdr:col>
      <xdr:colOff>177800</xdr:colOff>
      <xdr:row>82</xdr:row>
      <xdr:rowOff>5624</xdr:rowOff>
    </xdr:to>
    <xdr:sp macro="" textlink="">
      <xdr:nvSpPr>
        <xdr:cNvPr id="770" name="楕円 769"/>
        <xdr:cNvSpPr/>
      </xdr:nvSpPr>
      <xdr:spPr>
        <a:xfrm>
          <a:off x="16268700" y="139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98351</xdr:rowOff>
    </xdr:from>
    <xdr:ext cx="405111" cy="259045"/>
    <xdr:sp macro="" textlink="">
      <xdr:nvSpPr>
        <xdr:cNvPr id="771" name="【児童館】&#10;有形固定資産減価償却率該当値テキスト"/>
        <xdr:cNvSpPr txBox="1"/>
      </xdr:nvSpPr>
      <xdr:spPr>
        <a:xfrm>
          <a:off x="16357600" y="1381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55880</xdr:rowOff>
    </xdr:from>
    <xdr:to>
      <xdr:col>81</xdr:col>
      <xdr:colOff>101600</xdr:colOff>
      <xdr:row>81</xdr:row>
      <xdr:rowOff>157480</xdr:rowOff>
    </xdr:to>
    <xdr:sp macro="" textlink="">
      <xdr:nvSpPr>
        <xdr:cNvPr id="772" name="楕円 771"/>
        <xdr:cNvSpPr/>
      </xdr:nvSpPr>
      <xdr:spPr>
        <a:xfrm>
          <a:off x="15430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106680</xdr:rowOff>
    </xdr:from>
    <xdr:to>
      <xdr:col>85</xdr:col>
      <xdr:colOff>127000</xdr:colOff>
      <xdr:row>81</xdr:row>
      <xdr:rowOff>126274</xdr:rowOff>
    </xdr:to>
    <xdr:cxnSp macro="">
      <xdr:nvCxnSpPr>
        <xdr:cNvPr id="773" name="直線コネクタ 772"/>
        <xdr:cNvCxnSpPr/>
      </xdr:nvCxnSpPr>
      <xdr:spPr>
        <a:xfrm>
          <a:off x="15481300" y="1399413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163649</xdr:rowOff>
    </xdr:from>
    <xdr:to>
      <xdr:col>76</xdr:col>
      <xdr:colOff>165100</xdr:colOff>
      <xdr:row>81</xdr:row>
      <xdr:rowOff>93799</xdr:rowOff>
    </xdr:to>
    <xdr:sp macro="" textlink="">
      <xdr:nvSpPr>
        <xdr:cNvPr id="774" name="楕円 773"/>
        <xdr:cNvSpPr/>
      </xdr:nvSpPr>
      <xdr:spPr>
        <a:xfrm>
          <a:off x="14541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42999</xdr:rowOff>
    </xdr:from>
    <xdr:to>
      <xdr:col>81</xdr:col>
      <xdr:colOff>50800</xdr:colOff>
      <xdr:row>81</xdr:row>
      <xdr:rowOff>106680</xdr:rowOff>
    </xdr:to>
    <xdr:cxnSp macro="">
      <xdr:nvCxnSpPr>
        <xdr:cNvPr id="775" name="直線コネクタ 774"/>
        <xdr:cNvCxnSpPr/>
      </xdr:nvCxnSpPr>
      <xdr:spPr>
        <a:xfrm>
          <a:off x="14592300" y="1393044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152219</xdr:rowOff>
    </xdr:from>
    <xdr:to>
      <xdr:col>72</xdr:col>
      <xdr:colOff>38100</xdr:colOff>
      <xdr:row>82</xdr:row>
      <xdr:rowOff>82369</xdr:rowOff>
    </xdr:to>
    <xdr:sp macro="" textlink="">
      <xdr:nvSpPr>
        <xdr:cNvPr id="776" name="楕円 775"/>
        <xdr:cNvSpPr/>
      </xdr:nvSpPr>
      <xdr:spPr>
        <a:xfrm>
          <a:off x="13652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42999</xdr:rowOff>
    </xdr:from>
    <xdr:to>
      <xdr:col>76</xdr:col>
      <xdr:colOff>114300</xdr:colOff>
      <xdr:row>82</xdr:row>
      <xdr:rowOff>31569</xdr:rowOff>
    </xdr:to>
    <xdr:cxnSp macro="">
      <xdr:nvCxnSpPr>
        <xdr:cNvPr id="777" name="直線コネクタ 776"/>
        <xdr:cNvCxnSpPr/>
      </xdr:nvCxnSpPr>
      <xdr:spPr>
        <a:xfrm flipV="1">
          <a:off x="13703300" y="1393044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126093</xdr:rowOff>
    </xdr:from>
    <xdr:to>
      <xdr:col>67</xdr:col>
      <xdr:colOff>101600</xdr:colOff>
      <xdr:row>82</xdr:row>
      <xdr:rowOff>56243</xdr:rowOff>
    </xdr:to>
    <xdr:sp macro="" textlink="">
      <xdr:nvSpPr>
        <xdr:cNvPr id="778" name="楕円 777"/>
        <xdr:cNvSpPr/>
      </xdr:nvSpPr>
      <xdr:spPr>
        <a:xfrm>
          <a:off x="12763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5443</xdr:rowOff>
    </xdr:from>
    <xdr:to>
      <xdr:col>71</xdr:col>
      <xdr:colOff>177800</xdr:colOff>
      <xdr:row>82</xdr:row>
      <xdr:rowOff>31569</xdr:rowOff>
    </xdr:to>
    <xdr:cxnSp macro="">
      <xdr:nvCxnSpPr>
        <xdr:cNvPr id="779" name="直線コネクタ 778"/>
        <xdr:cNvCxnSpPr/>
      </xdr:nvCxnSpPr>
      <xdr:spPr>
        <a:xfrm>
          <a:off x="12814300" y="140643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780" name="n_1aveValue【児童館】&#10;有形固定資産減価償却率"/>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781" name="n_2aveValue【児童館】&#10;有形固定資産減価償却率"/>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782" name="n_3aveValue【児童館】&#10;有形固定資産減価償却率"/>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83" name="n_4aveValue【児童館】&#10;有形固定資産減価償却率"/>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2557</xdr:rowOff>
    </xdr:from>
    <xdr:ext cx="405111" cy="259045"/>
    <xdr:sp macro="" textlink="">
      <xdr:nvSpPr>
        <xdr:cNvPr id="784" name="n_1mainValue【児童館】&#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110326</xdr:rowOff>
    </xdr:from>
    <xdr:ext cx="405111" cy="259045"/>
    <xdr:sp macro="" textlink="">
      <xdr:nvSpPr>
        <xdr:cNvPr id="785" name="n_2mainValue【児童館】&#10;有形固定資産減価償却率"/>
        <xdr:cNvSpPr txBox="1"/>
      </xdr:nvSpPr>
      <xdr:spPr>
        <a:xfrm>
          <a:off x="14389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98896</xdr:rowOff>
    </xdr:from>
    <xdr:ext cx="405111" cy="259045"/>
    <xdr:sp macro="" textlink="">
      <xdr:nvSpPr>
        <xdr:cNvPr id="786" name="n_3mainValue【児童館】&#10;有形固定資産減価償却率"/>
        <xdr:cNvSpPr txBox="1"/>
      </xdr:nvSpPr>
      <xdr:spPr>
        <a:xfrm>
          <a:off x="13500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47370</xdr:rowOff>
    </xdr:from>
    <xdr:ext cx="405111" cy="259045"/>
    <xdr:sp macro="" textlink="">
      <xdr:nvSpPr>
        <xdr:cNvPr id="787" name="n_4mainValue【児童館】&#10;有形固定資産減価償却率"/>
        <xdr:cNvSpPr txBox="1"/>
      </xdr:nvSpPr>
      <xdr:spPr>
        <a:xfrm>
          <a:off x="126117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809" name="直線コネクタ 808"/>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0"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1" name="直線コネクタ 810"/>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12" name="【児童館】&#10;一人当たり面積最大値テキスト"/>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13" name="直線コネクタ 812"/>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814" name="【児童館】&#10;一人当たり面積平均値テキスト"/>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15" name="フローチャート: 判断 814"/>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816" name="フローチャート: 判断 815"/>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817" name="フローチャート: 判断 816"/>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18" name="フローチャート: 判断 817"/>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819" name="フローチャート: 判断 818"/>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825" name="楕円 824"/>
        <xdr:cNvSpPr/>
      </xdr:nvSpPr>
      <xdr:spPr>
        <a:xfrm>
          <a:off x="22110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74185</xdr:rowOff>
    </xdr:from>
    <xdr:ext cx="469744" cy="259045"/>
    <xdr:sp macro="" textlink="">
      <xdr:nvSpPr>
        <xdr:cNvPr id="826" name="【児童館】&#10;一人当たり面積該当値テキスト"/>
        <xdr:cNvSpPr txBox="1"/>
      </xdr:nvSpPr>
      <xdr:spPr>
        <a:xfrm>
          <a:off x="22199600" y="1430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827" name="楕円 826"/>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102108</xdr:rowOff>
    </xdr:to>
    <xdr:cxnSp macro="">
      <xdr:nvCxnSpPr>
        <xdr:cNvPr id="828" name="直線コネクタ 827"/>
        <xdr:cNvCxnSpPr/>
      </xdr:nvCxnSpPr>
      <xdr:spPr>
        <a:xfrm>
          <a:off x="21323300" y="14503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829" name="楕円 828"/>
        <xdr:cNvSpPr/>
      </xdr:nvSpPr>
      <xdr:spPr>
        <a:xfrm>
          <a:off x="20383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102108</xdr:rowOff>
    </xdr:to>
    <xdr:cxnSp macro="">
      <xdr:nvCxnSpPr>
        <xdr:cNvPr id="830" name="直線コネクタ 829"/>
        <xdr:cNvCxnSpPr/>
      </xdr:nvCxnSpPr>
      <xdr:spPr>
        <a:xfrm>
          <a:off x="20434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31" name="楕円 830"/>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85</xdr:row>
      <xdr:rowOff>118111</xdr:rowOff>
    </xdr:to>
    <xdr:cxnSp macro="">
      <xdr:nvCxnSpPr>
        <xdr:cNvPr id="832" name="直線コネクタ 831"/>
        <xdr:cNvCxnSpPr/>
      </xdr:nvCxnSpPr>
      <xdr:spPr>
        <a:xfrm flipV="1">
          <a:off x="19545300" y="14503908"/>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33" name="楕円 832"/>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834" name="直線コネクタ 833"/>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835" name="n_1aveValue【児童館】&#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836" name="n_2aveValue【児童館】&#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837" name="n_3aveValue【児童館】&#10;一人当たり面積"/>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838" name="n_4aveValue【児童館】&#10;一人当たり面積"/>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169435</xdr:rowOff>
    </xdr:from>
    <xdr:ext cx="469744" cy="259045"/>
    <xdr:sp macro="" textlink="">
      <xdr:nvSpPr>
        <xdr:cNvPr id="839" name="n_1mainValue【児童館】&#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40" name="n_2mainValue【児童館】&#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41" name="n_3mainValue【児童館】&#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42" name="n_4mainValue【児童館】&#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51" name="正方形/長方形 8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2" name="正方形/長方形 8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3" name="正方形/長方形 8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4" name="正方形/長方形 8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5" name="正方形/長方形 8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6" name="正方形/長方形 8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7" name="正方形/長方形 8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8" name="正方形/長方形 85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人当たりの保有面積も少なく老朽化比率も高い。宇多津幼稚園や中央保育所の老朽化が進んでおり今後も少子高齢化などにより子供の減少も考えられるため、適切な公共施設マネジメントの必要がある。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について、１人当たりの施設保有面積は少ないが、減価償却率については類似団体よりも高い数値にて推移しており老朽化が進んでいる。学校施設長寿命化計画に基づき、</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R8</a:t>
          </a:r>
          <a:r>
            <a:rPr kumimoji="1" lang="ja-JP" altLang="en-US" sz="1300">
              <a:latin typeface="ＭＳ Ｐゴシック" panose="020B0600070205080204" pitchFamily="50" charset="-128"/>
              <a:ea typeface="ＭＳ Ｐゴシック" panose="020B0600070205080204" pitchFamily="50" charset="-128"/>
            </a:rPr>
            <a:t>に宇多津北小学校の大規模改修を実施し、今後も老朽化対策を実施していく。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について、１人当たりの資産額は少ないが、減価償却率については類似団体よりも高い数値である。今後、町内橋りょうの改修工事に着手し、老朽化対策を実施していく。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89" name="楕円 88"/>
        <xdr:cNvSpPr/>
      </xdr:nvSpPr>
      <xdr:spPr>
        <a:xfrm>
          <a:off x="4584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68597</xdr:rowOff>
    </xdr:from>
    <xdr:ext cx="405111" cy="259045"/>
    <xdr:sp macro="" textlink="">
      <xdr:nvSpPr>
        <xdr:cNvPr id="90" name="【体育館・プール】&#10;有形固定資産減価償却率該当値テキスト"/>
        <xdr:cNvSpPr txBox="1"/>
      </xdr:nvSpPr>
      <xdr:spPr>
        <a:xfrm>
          <a:off x="467360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91" name="楕円 90"/>
        <xdr:cNvSpPr/>
      </xdr:nvSpPr>
      <xdr:spPr>
        <a:xfrm>
          <a:off x="3746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110490</xdr:rowOff>
    </xdr:from>
    <xdr:to>
      <xdr:col>24</xdr:col>
      <xdr:colOff>63500</xdr:colOff>
      <xdr:row>61</xdr:row>
      <xdr:rowOff>140970</xdr:rowOff>
    </xdr:to>
    <xdr:cxnSp macro="">
      <xdr:nvCxnSpPr>
        <xdr:cNvPr id="92" name="直線コネクタ 91"/>
        <xdr:cNvCxnSpPr/>
      </xdr:nvCxnSpPr>
      <xdr:spPr>
        <a:xfrm>
          <a:off x="3797300" y="10568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44450</xdr:rowOff>
    </xdr:from>
    <xdr:to>
      <xdr:col>15</xdr:col>
      <xdr:colOff>101600</xdr:colOff>
      <xdr:row>62</xdr:row>
      <xdr:rowOff>146050</xdr:rowOff>
    </xdr:to>
    <xdr:sp macro="" textlink="">
      <xdr:nvSpPr>
        <xdr:cNvPr id="93" name="楕円 92"/>
        <xdr:cNvSpPr/>
      </xdr:nvSpPr>
      <xdr:spPr>
        <a:xfrm>
          <a:off x="2857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110490</xdr:rowOff>
    </xdr:from>
    <xdr:to>
      <xdr:col>19</xdr:col>
      <xdr:colOff>177800</xdr:colOff>
      <xdr:row>62</xdr:row>
      <xdr:rowOff>95250</xdr:rowOff>
    </xdr:to>
    <xdr:cxnSp macro="">
      <xdr:nvCxnSpPr>
        <xdr:cNvPr id="94" name="直線コネクタ 93"/>
        <xdr:cNvCxnSpPr/>
      </xdr:nvCxnSpPr>
      <xdr:spPr>
        <a:xfrm flipV="1">
          <a:off x="2908300" y="1056894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27305</xdr:rowOff>
    </xdr:from>
    <xdr:to>
      <xdr:col>10</xdr:col>
      <xdr:colOff>165100</xdr:colOff>
      <xdr:row>62</xdr:row>
      <xdr:rowOff>128905</xdr:rowOff>
    </xdr:to>
    <xdr:sp macro="" textlink="">
      <xdr:nvSpPr>
        <xdr:cNvPr id="95" name="楕円 94"/>
        <xdr:cNvSpPr/>
      </xdr:nvSpPr>
      <xdr:spPr>
        <a:xfrm>
          <a:off x="1968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78105</xdr:rowOff>
    </xdr:from>
    <xdr:to>
      <xdr:col>15</xdr:col>
      <xdr:colOff>50800</xdr:colOff>
      <xdr:row>62</xdr:row>
      <xdr:rowOff>95250</xdr:rowOff>
    </xdr:to>
    <xdr:cxnSp macro="">
      <xdr:nvCxnSpPr>
        <xdr:cNvPr id="96" name="直線コネクタ 95"/>
        <xdr:cNvCxnSpPr/>
      </xdr:nvCxnSpPr>
      <xdr:spPr>
        <a:xfrm>
          <a:off x="2019300" y="107080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xdr:rowOff>
    </xdr:from>
    <xdr:to>
      <xdr:col>6</xdr:col>
      <xdr:colOff>38100</xdr:colOff>
      <xdr:row>61</xdr:row>
      <xdr:rowOff>104140</xdr:rowOff>
    </xdr:to>
    <xdr:sp macro="" textlink="">
      <xdr:nvSpPr>
        <xdr:cNvPr id="97" name="楕円 96"/>
        <xdr:cNvSpPr/>
      </xdr:nvSpPr>
      <xdr:spPr>
        <a:xfrm>
          <a:off x="1079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53340</xdr:rowOff>
    </xdr:from>
    <xdr:to>
      <xdr:col>10</xdr:col>
      <xdr:colOff>114300</xdr:colOff>
      <xdr:row>62</xdr:row>
      <xdr:rowOff>78105</xdr:rowOff>
    </xdr:to>
    <xdr:cxnSp macro="">
      <xdr:nvCxnSpPr>
        <xdr:cNvPr id="98" name="直線コネクタ 97"/>
        <xdr:cNvCxnSpPr/>
      </xdr:nvCxnSpPr>
      <xdr:spPr>
        <a:xfrm>
          <a:off x="1130300" y="10511790"/>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152417</xdr:rowOff>
    </xdr:from>
    <xdr:ext cx="405111" cy="259045"/>
    <xdr:sp macro="" textlink="">
      <xdr:nvSpPr>
        <xdr:cNvPr id="103" name="n_1mainValue【体育館・プール】&#10;有形固定資産減価償却率"/>
        <xdr:cNvSpPr txBox="1"/>
      </xdr:nvSpPr>
      <xdr:spPr>
        <a:xfrm>
          <a:off x="3582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137177</xdr:rowOff>
    </xdr:from>
    <xdr:ext cx="405111" cy="259045"/>
    <xdr:sp macro="" textlink="">
      <xdr:nvSpPr>
        <xdr:cNvPr id="104" name="n_2mainValue【体育館・プール】&#10;有形固定資産減価償却率"/>
        <xdr:cNvSpPr txBox="1"/>
      </xdr:nvSpPr>
      <xdr:spPr>
        <a:xfrm>
          <a:off x="2705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105" name="n_3mainValue【体育館・プール】&#10;有形固定資産減価償却率"/>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95267</xdr:rowOff>
    </xdr:from>
    <xdr:ext cx="405111" cy="259045"/>
    <xdr:sp macro="" textlink="">
      <xdr:nvSpPr>
        <xdr:cNvPr id="106" name="n_4mainValue【体育館・プール】&#10;有形固定資産減価償却率"/>
        <xdr:cNvSpPr txBox="1"/>
      </xdr:nvSpPr>
      <xdr:spPr>
        <a:xfrm>
          <a:off x="927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137" name="【体育館・プール】&#10;一人当たり面積平均値テキスト"/>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163649</xdr:rowOff>
    </xdr:from>
    <xdr:to>
      <xdr:col>55</xdr:col>
      <xdr:colOff>50800</xdr:colOff>
      <xdr:row>63</xdr:row>
      <xdr:rowOff>93799</xdr:rowOff>
    </xdr:to>
    <xdr:sp macro="" textlink="">
      <xdr:nvSpPr>
        <xdr:cNvPr id="148" name="楕円 147"/>
        <xdr:cNvSpPr/>
      </xdr:nvSpPr>
      <xdr:spPr>
        <a:xfrm>
          <a:off x="10426700" y="107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142076</xdr:rowOff>
    </xdr:from>
    <xdr:ext cx="469744" cy="259045"/>
    <xdr:sp macro="" textlink="">
      <xdr:nvSpPr>
        <xdr:cNvPr id="149" name="【体育館・プール】&#10;一人当たり面積該当値テキスト"/>
        <xdr:cNvSpPr txBox="1"/>
      </xdr:nvSpPr>
      <xdr:spPr>
        <a:xfrm>
          <a:off x="10515600" y="1077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163649</xdr:rowOff>
    </xdr:from>
    <xdr:to>
      <xdr:col>50</xdr:col>
      <xdr:colOff>165100</xdr:colOff>
      <xdr:row>63</xdr:row>
      <xdr:rowOff>93799</xdr:rowOff>
    </xdr:to>
    <xdr:sp macro="" textlink="">
      <xdr:nvSpPr>
        <xdr:cNvPr id="150" name="楕円 149"/>
        <xdr:cNvSpPr/>
      </xdr:nvSpPr>
      <xdr:spPr>
        <a:xfrm>
          <a:off x="9588500" y="107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42999</xdr:rowOff>
    </xdr:from>
    <xdr:to>
      <xdr:col>55</xdr:col>
      <xdr:colOff>0</xdr:colOff>
      <xdr:row>63</xdr:row>
      <xdr:rowOff>42999</xdr:rowOff>
    </xdr:to>
    <xdr:cxnSp macro="">
      <xdr:nvCxnSpPr>
        <xdr:cNvPr id="151" name="直線コネクタ 150"/>
        <xdr:cNvCxnSpPr/>
      </xdr:nvCxnSpPr>
      <xdr:spPr>
        <a:xfrm>
          <a:off x="9639300" y="108443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163649</xdr:rowOff>
    </xdr:from>
    <xdr:to>
      <xdr:col>46</xdr:col>
      <xdr:colOff>38100</xdr:colOff>
      <xdr:row>63</xdr:row>
      <xdr:rowOff>93799</xdr:rowOff>
    </xdr:to>
    <xdr:sp macro="" textlink="">
      <xdr:nvSpPr>
        <xdr:cNvPr id="152" name="楕円 151"/>
        <xdr:cNvSpPr/>
      </xdr:nvSpPr>
      <xdr:spPr>
        <a:xfrm>
          <a:off x="8699500" y="107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42999</xdr:rowOff>
    </xdr:from>
    <xdr:to>
      <xdr:col>50</xdr:col>
      <xdr:colOff>114300</xdr:colOff>
      <xdr:row>63</xdr:row>
      <xdr:rowOff>42999</xdr:rowOff>
    </xdr:to>
    <xdr:cxnSp macro="">
      <xdr:nvCxnSpPr>
        <xdr:cNvPr id="153" name="直線コネクタ 152"/>
        <xdr:cNvCxnSpPr/>
      </xdr:nvCxnSpPr>
      <xdr:spPr>
        <a:xfrm>
          <a:off x="8750300" y="108443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164737</xdr:rowOff>
    </xdr:from>
    <xdr:to>
      <xdr:col>41</xdr:col>
      <xdr:colOff>101600</xdr:colOff>
      <xdr:row>63</xdr:row>
      <xdr:rowOff>94887</xdr:rowOff>
    </xdr:to>
    <xdr:sp macro="" textlink="">
      <xdr:nvSpPr>
        <xdr:cNvPr id="154" name="楕円 153"/>
        <xdr:cNvSpPr/>
      </xdr:nvSpPr>
      <xdr:spPr>
        <a:xfrm>
          <a:off x="7810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42999</xdr:rowOff>
    </xdr:from>
    <xdr:to>
      <xdr:col>45</xdr:col>
      <xdr:colOff>177800</xdr:colOff>
      <xdr:row>63</xdr:row>
      <xdr:rowOff>44087</xdr:rowOff>
    </xdr:to>
    <xdr:cxnSp macro="">
      <xdr:nvCxnSpPr>
        <xdr:cNvPr id="155" name="直線コネクタ 154"/>
        <xdr:cNvCxnSpPr/>
      </xdr:nvCxnSpPr>
      <xdr:spPr>
        <a:xfrm flipV="1">
          <a:off x="7861300" y="108443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164737</xdr:rowOff>
    </xdr:from>
    <xdr:to>
      <xdr:col>36</xdr:col>
      <xdr:colOff>165100</xdr:colOff>
      <xdr:row>63</xdr:row>
      <xdr:rowOff>94887</xdr:rowOff>
    </xdr:to>
    <xdr:sp macro="" textlink="">
      <xdr:nvSpPr>
        <xdr:cNvPr id="156" name="楕円 155"/>
        <xdr:cNvSpPr/>
      </xdr:nvSpPr>
      <xdr:spPr>
        <a:xfrm>
          <a:off x="6921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44087</xdr:rowOff>
    </xdr:from>
    <xdr:to>
      <xdr:col>41</xdr:col>
      <xdr:colOff>50800</xdr:colOff>
      <xdr:row>63</xdr:row>
      <xdr:rowOff>44087</xdr:rowOff>
    </xdr:to>
    <xdr:cxnSp macro="">
      <xdr:nvCxnSpPr>
        <xdr:cNvPr id="157" name="直線コネクタ 156"/>
        <xdr:cNvCxnSpPr/>
      </xdr:nvCxnSpPr>
      <xdr:spPr>
        <a:xfrm>
          <a:off x="6972300" y="10845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158" name="n_1aveValue【体育館・プール】&#10;一人当たり面積"/>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159" name="n_2aveValue【体育館・プール】&#10;一人当たり面積"/>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160" name="n_3aveValue【体育館・プール】&#10;一人当たり面積"/>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161" name="n_4aveValue【体育館・プール】&#10;一人当たり面積"/>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84926</xdr:rowOff>
    </xdr:from>
    <xdr:ext cx="469744" cy="259045"/>
    <xdr:sp macro="" textlink="">
      <xdr:nvSpPr>
        <xdr:cNvPr id="162" name="n_1mainValue【体育館・プール】&#10;一人当たり面積"/>
        <xdr:cNvSpPr txBox="1"/>
      </xdr:nvSpPr>
      <xdr:spPr>
        <a:xfrm>
          <a:off x="9391727" y="1088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84926</xdr:rowOff>
    </xdr:from>
    <xdr:ext cx="469744" cy="259045"/>
    <xdr:sp macro="" textlink="">
      <xdr:nvSpPr>
        <xdr:cNvPr id="163" name="n_2mainValue【体育館・プール】&#10;一人当たり面積"/>
        <xdr:cNvSpPr txBox="1"/>
      </xdr:nvSpPr>
      <xdr:spPr>
        <a:xfrm>
          <a:off x="8515427" y="1088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86014</xdr:rowOff>
    </xdr:from>
    <xdr:ext cx="469744" cy="259045"/>
    <xdr:sp macro="" textlink="">
      <xdr:nvSpPr>
        <xdr:cNvPr id="164" name="n_3mainValue【体育館・プール】&#10;一人当たり面積"/>
        <xdr:cNvSpPr txBox="1"/>
      </xdr:nvSpPr>
      <xdr:spPr>
        <a:xfrm>
          <a:off x="76264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86014</xdr:rowOff>
    </xdr:from>
    <xdr:ext cx="469744" cy="259045"/>
    <xdr:sp macro="" textlink="">
      <xdr:nvSpPr>
        <xdr:cNvPr id="165" name="n_4mainValue【体育館・プール】&#10;一人当たり面積"/>
        <xdr:cNvSpPr txBox="1"/>
      </xdr:nvSpPr>
      <xdr:spPr>
        <a:xfrm>
          <a:off x="67374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0" name="テキスト ボックス 1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1" name="直線コネクタ 1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2" name="テキスト ボックス 1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3" name="直線コネクタ 1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4" name="テキスト ボックス 1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5" name="直線コネクタ 1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6" name="テキスト ボックス 1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7" name="直線コネクタ 1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8" name="テキスト ボックス 1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9" name="直線コネクタ 1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00" name="テキスト ボックス 1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1" name="直線コネクタ 2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2" name="テキスト ボックス 2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3" name="直線コネクタ 2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4" name="テキスト ボックス 2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5" name="直線コネクタ 2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207" name="直線コネクタ 206"/>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9" name="直線コネクタ 20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210" name="【市民会館】&#10;有形固定資産減価償却率最大値テキスト"/>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211" name="直線コネクタ 210"/>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212" name="【市民会館】&#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213" name="フローチャート: 判断 212"/>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214" name="フローチャート: 判断 213"/>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215" name="フローチャート: 判断 214"/>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216" name="フローチャート: 判断 215"/>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217" name="フローチャート: 判断 216"/>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8" name="テキスト ボックス 2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9" name="テキスト ボックス 2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20" name="テキスト ボックス 2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1" name="テキスト ボックス 2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2" name="テキスト ボックス 2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27032</xdr:rowOff>
    </xdr:from>
    <xdr:to>
      <xdr:col>24</xdr:col>
      <xdr:colOff>114300</xdr:colOff>
      <xdr:row>103</xdr:row>
      <xdr:rowOff>128632</xdr:rowOff>
    </xdr:to>
    <xdr:sp macro="" textlink="">
      <xdr:nvSpPr>
        <xdr:cNvPr id="223" name="楕円 222"/>
        <xdr:cNvSpPr/>
      </xdr:nvSpPr>
      <xdr:spPr>
        <a:xfrm>
          <a:off x="45847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49909</xdr:rowOff>
    </xdr:from>
    <xdr:ext cx="405111" cy="259045"/>
    <xdr:sp macro="" textlink="">
      <xdr:nvSpPr>
        <xdr:cNvPr id="224" name="【市民会館】&#10;有形固定資産減価償却率該当値テキスト"/>
        <xdr:cNvSpPr txBox="1"/>
      </xdr:nvSpPr>
      <xdr:spPr>
        <a:xfrm>
          <a:off x="4673600" y="175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169092</xdr:rowOff>
    </xdr:from>
    <xdr:to>
      <xdr:col>20</xdr:col>
      <xdr:colOff>38100</xdr:colOff>
      <xdr:row>103</xdr:row>
      <xdr:rowOff>99242</xdr:rowOff>
    </xdr:to>
    <xdr:sp macro="" textlink="">
      <xdr:nvSpPr>
        <xdr:cNvPr id="225" name="楕円 224"/>
        <xdr:cNvSpPr/>
      </xdr:nvSpPr>
      <xdr:spPr>
        <a:xfrm>
          <a:off x="3746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48442</xdr:rowOff>
    </xdr:from>
    <xdr:to>
      <xdr:col>24</xdr:col>
      <xdr:colOff>63500</xdr:colOff>
      <xdr:row>103</xdr:row>
      <xdr:rowOff>77832</xdr:rowOff>
    </xdr:to>
    <xdr:cxnSp macro="">
      <xdr:nvCxnSpPr>
        <xdr:cNvPr id="226" name="直線コネクタ 225"/>
        <xdr:cNvCxnSpPr/>
      </xdr:nvCxnSpPr>
      <xdr:spPr>
        <a:xfrm>
          <a:off x="3797300" y="1770779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133169</xdr:rowOff>
    </xdr:from>
    <xdr:to>
      <xdr:col>15</xdr:col>
      <xdr:colOff>101600</xdr:colOff>
      <xdr:row>103</xdr:row>
      <xdr:rowOff>63319</xdr:rowOff>
    </xdr:to>
    <xdr:sp macro="" textlink="">
      <xdr:nvSpPr>
        <xdr:cNvPr id="227" name="楕円 226"/>
        <xdr:cNvSpPr/>
      </xdr:nvSpPr>
      <xdr:spPr>
        <a:xfrm>
          <a:off x="2857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12519</xdr:rowOff>
    </xdr:from>
    <xdr:to>
      <xdr:col>19</xdr:col>
      <xdr:colOff>177800</xdr:colOff>
      <xdr:row>103</xdr:row>
      <xdr:rowOff>48442</xdr:rowOff>
    </xdr:to>
    <xdr:cxnSp macro="">
      <xdr:nvCxnSpPr>
        <xdr:cNvPr id="228" name="直線コネクタ 227"/>
        <xdr:cNvCxnSpPr/>
      </xdr:nvCxnSpPr>
      <xdr:spPr>
        <a:xfrm>
          <a:off x="2908300" y="176718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120106</xdr:rowOff>
    </xdr:from>
    <xdr:to>
      <xdr:col>10</xdr:col>
      <xdr:colOff>165100</xdr:colOff>
      <xdr:row>103</xdr:row>
      <xdr:rowOff>50256</xdr:rowOff>
    </xdr:to>
    <xdr:sp macro="" textlink="">
      <xdr:nvSpPr>
        <xdr:cNvPr id="229" name="楕円 228"/>
        <xdr:cNvSpPr/>
      </xdr:nvSpPr>
      <xdr:spPr>
        <a:xfrm>
          <a:off x="1968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170906</xdr:rowOff>
    </xdr:from>
    <xdr:to>
      <xdr:col>15</xdr:col>
      <xdr:colOff>50800</xdr:colOff>
      <xdr:row>103</xdr:row>
      <xdr:rowOff>12519</xdr:rowOff>
    </xdr:to>
    <xdr:cxnSp macro="">
      <xdr:nvCxnSpPr>
        <xdr:cNvPr id="230" name="直線コネクタ 229"/>
        <xdr:cNvCxnSpPr/>
      </xdr:nvCxnSpPr>
      <xdr:spPr>
        <a:xfrm>
          <a:off x="2019300" y="176588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5806</xdr:rowOff>
    </xdr:from>
    <xdr:to>
      <xdr:col>6</xdr:col>
      <xdr:colOff>38100</xdr:colOff>
      <xdr:row>103</xdr:row>
      <xdr:rowOff>107406</xdr:rowOff>
    </xdr:to>
    <xdr:sp macro="" textlink="">
      <xdr:nvSpPr>
        <xdr:cNvPr id="231" name="楕円 230"/>
        <xdr:cNvSpPr/>
      </xdr:nvSpPr>
      <xdr:spPr>
        <a:xfrm>
          <a:off x="1079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170906</xdr:rowOff>
    </xdr:from>
    <xdr:to>
      <xdr:col>10</xdr:col>
      <xdr:colOff>114300</xdr:colOff>
      <xdr:row>103</xdr:row>
      <xdr:rowOff>56606</xdr:rowOff>
    </xdr:to>
    <xdr:cxnSp macro="">
      <xdr:nvCxnSpPr>
        <xdr:cNvPr id="232" name="直線コネクタ 231"/>
        <xdr:cNvCxnSpPr/>
      </xdr:nvCxnSpPr>
      <xdr:spPr>
        <a:xfrm flipV="1">
          <a:off x="1130300" y="176588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233" name="n_1aveValue【市民会館】&#10;有形固定資産減価償却率"/>
        <xdr:cNvSpPr txBox="1"/>
      </xdr:nvSpPr>
      <xdr:spPr>
        <a:xfrm>
          <a:off x="35820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234" name="n_2aveValue【市民会館】&#10;有形固定資産減価償却率"/>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235" name="n_3aveValue【市民会館】&#10;有形固定資産減価償却率"/>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236" name="n_4aveValue【市民会館】&#10;有形固定資産減価償却率"/>
        <xdr:cNvSpPr txBox="1"/>
      </xdr:nvSpPr>
      <xdr:spPr>
        <a:xfrm>
          <a:off x="927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115769</xdr:rowOff>
    </xdr:from>
    <xdr:ext cx="405111" cy="259045"/>
    <xdr:sp macro="" textlink="">
      <xdr:nvSpPr>
        <xdr:cNvPr id="237" name="n_1mainValue【市民会館】&#10;有形固定資産減価償却率"/>
        <xdr:cNvSpPr txBox="1"/>
      </xdr:nvSpPr>
      <xdr:spPr>
        <a:xfrm>
          <a:off x="35820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79846</xdr:rowOff>
    </xdr:from>
    <xdr:ext cx="405111" cy="259045"/>
    <xdr:sp macro="" textlink="">
      <xdr:nvSpPr>
        <xdr:cNvPr id="238" name="n_2mainValue【市民会館】&#10;有形固定資産減価償却率"/>
        <xdr:cNvSpPr txBox="1"/>
      </xdr:nvSpPr>
      <xdr:spPr>
        <a:xfrm>
          <a:off x="2705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66783</xdr:rowOff>
    </xdr:from>
    <xdr:ext cx="405111" cy="259045"/>
    <xdr:sp macro="" textlink="">
      <xdr:nvSpPr>
        <xdr:cNvPr id="239" name="n_3mainValue【市民会館】&#10;有形固定資産減価償却率"/>
        <xdr:cNvSpPr txBox="1"/>
      </xdr:nvSpPr>
      <xdr:spPr>
        <a:xfrm>
          <a:off x="18167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123933</xdr:rowOff>
    </xdr:from>
    <xdr:ext cx="405111" cy="259045"/>
    <xdr:sp macro="" textlink="">
      <xdr:nvSpPr>
        <xdr:cNvPr id="240" name="n_4mainValue【市民会館】&#10;有形固定資産減価償却率"/>
        <xdr:cNvSpPr txBox="1"/>
      </xdr:nvSpPr>
      <xdr:spPr>
        <a:xfrm>
          <a:off x="927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1" name="正方形/長方形 2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2" name="正方形/長方形 2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3" name="正方形/長方形 2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4" name="正方形/長方形 2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5" name="正方形/長方形 2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6" name="正方形/長方形 2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7" name="正方形/長方形 2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8" name="正方形/長方形 2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9" name="テキスト ボックス 2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50" name="直線コネクタ 2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1" name="直線コネクタ 25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2" name="テキスト ボックス 25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3" name="直線コネクタ 25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4" name="テキスト ボックス 25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5" name="直線コネクタ 25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6" name="テキスト ボックス 25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7" name="直線コネクタ 25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8" name="テキスト ボックス 25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9" name="直線コネクタ 25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60" name="テキスト ボックス 25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1" name="直線コネクタ 2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2" name="テキスト ボックス 2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264" name="直線コネクタ 263"/>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265" name="【市民会館】&#10;一人当たり面積最小値テキスト"/>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266" name="直線コネクタ 265"/>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267" name="【市民会館】&#10;一人当たり面積最大値テキスト"/>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268" name="直線コネクタ 267"/>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269" name="【市民会館】&#10;一人当たり面積平均値テキスト"/>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270" name="フローチャート: 判断 269"/>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271" name="フローチャート: 判断 270"/>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272" name="フローチャート: 判断 271"/>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273" name="フローチャート: 判断 272"/>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274" name="フローチャート: 判断 273"/>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5" name="テキスト ボックス 2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6" name="テキスト ボックス 2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7" name="テキスト ボックス 2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8" name="テキスト ボックス 2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9" name="テキスト ボックス 2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148844</xdr:rowOff>
    </xdr:from>
    <xdr:to>
      <xdr:col>55</xdr:col>
      <xdr:colOff>50800</xdr:colOff>
      <xdr:row>107</xdr:row>
      <xdr:rowOff>78994</xdr:rowOff>
    </xdr:to>
    <xdr:sp macro="" textlink="">
      <xdr:nvSpPr>
        <xdr:cNvPr id="280" name="楕円 279"/>
        <xdr:cNvSpPr/>
      </xdr:nvSpPr>
      <xdr:spPr>
        <a:xfrm>
          <a:off x="104267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271</xdr:rowOff>
    </xdr:from>
    <xdr:ext cx="469744" cy="259045"/>
    <xdr:sp macro="" textlink="">
      <xdr:nvSpPr>
        <xdr:cNvPr id="281" name="【市民会館】&#10;一人当たり面積該当値テキスト"/>
        <xdr:cNvSpPr txBox="1"/>
      </xdr:nvSpPr>
      <xdr:spPr>
        <a:xfrm>
          <a:off x="10515600" y="181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282" name="楕円 281"/>
        <xdr:cNvSpPr/>
      </xdr:nvSpPr>
      <xdr:spPr>
        <a:xfrm>
          <a:off x="9588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28194</xdr:rowOff>
    </xdr:to>
    <xdr:cxnSp macro="">
      <xdr:nvCxnSpPr>
        <xdr:cNvPr id="283" name="直線コネクタ 282"/>
        <xdr:cNvCxnSpPr/>
      </xdr:nvCxnSpPr>
      <xdr:spPr>
        <a:xfrm>
          <a:off x="9639300" y="1837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284" name="楕円 283"/>
        <xdr:cNvSpPr/>
      </xdr:nvSpPr>
      <xdr:spPr>
        <a:xfrm>
          <a:off x="8699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28194</xdr:rowOff>
    </xdr:from>
    <xdr:to>
      <xdr:col>50</xdr:col>
      <xdr:colOff>114300</xdr:colOff>
      <xdr:row>107</xdr:row>
      <xdr:rowOff>28194</xdr:rowOff>
    </xdr:to>
    <xdr:cxnSp macro="">
      <xdr:nvCxnSpPr>
        <xdr:cNvPr id="285" name="直線コネクタ 284"/>
        <xdr:cNvCxnSpPr/>
      </xdr:nvCxnSpPr>
      <xdr:spPr>
        <a:xfrm>
          <a:off x="8750300" y="1837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149606</xdr:rowOff>
    </xdr:from>
    <xdr:to>
      <xdr:col>41</xdr:col>
      <xdr:colOff>101600</xdr:colOff>
      <xdr:row>107</xdr:row>
      <xdr:rowOff>79756</xdr:rowOff>
    </xdr:to>
    <xdr:sp macro="" textlink="">
      <xdr:nvSpPr>
        <xdr:cNvPr id="286" name="楕円 285"/>
        <xdr:cNvSpPr/>
      </xdr:nvSpPr>
      <xdr:spPr>
        <a:xfrm>
          <a:off x="78105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28194</xdr:rowOff>
    </xdr:from>
    <xdr:to>
      <xdr:col>45</xdr:col>
      <xdr:colOff>177800</xdr:colOff>
      <xdr:row>107</xdr:row>
      <xdr:rowOff>28956</xdr:rowOff>
    </xdr:to>
    <xdr:cxnSp macro="">
      <xdr:nvCxnSpPr>
        <xdr:cNvPr id="287" name="直線コネクタ 286"/>
        <xdr:cNvCxnSpPr/>
      </xdr:nvCxnSpPr>
      <xdr:spPr>
        <a:xfrm flipV="1">
          <a:off x="7861300" y="183733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150368</xdr:rowOff>
    </xdr:from>
    <xdr:to>
      <xdr:col>36</xdr:col>
      <xdr:colOff>165100</xdr:colOff>
      <xdr:row>107</xdr:row>
      <xdr:rowOff>80518</xdr:rowOff>
    </xdr:to>
    <xdr:sp macro="" textlink="">
      <xdr:nvSpPr>
        <xdr:cNvPr id="288" name="楕円 287"/>
        <xdr:cNvSpPr/>
      </xdr:nvSpPr>
      <xdr:spPr>
        <a:xfrm>
          <a:off x="6921500" y="183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28956</xdr:rowOff>
    </xdr:from>
    <xdr:to>
      <xdr:col>41</xdr:col>
      <xdr:colOff>50800</xdr:colOff>
      <xdr:row>107</xdr:row>
      <xdr:rowOff>29718</xdr:rowOff>
    </xdr:to>
    <xdr:cxnSp macro="">
      <xdr:nvCxnSpPr>
        <xdr:cNvPr id="289" name="直線コネクタ 288"/>
        <xdr:cNvCxnSpPr/>
      </xdr:nvCxnSpPr>
      <xdr:spPr>
        <a:xfrm flipV="1">
          <a:off x="6972300" y="183741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290" name="n_1aveValue【市民会館】&#10;一人当たり面積"/>
        <xdr:cNvSpPr txBox="1"/>
      </xdr:nvSpPr>
      <xdr:spPr>
        <a:xfrm>
          <a:off x="9391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291" name="n_2aveValue【市民会館】&#10;一人当たり面積"/>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292" name="n_3aveValue【市民会館】&#10;一人当たり面積"/>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293" name="n_4aveValue【市民会館】&#10;一人当たり面積"/>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95521</xdr:rowOff>
    </xdr:from>
    <xdr:ext cx="469744" cy="259045"/>
    <xdr:sp macro="" textlink="">
      <xdr:nvSpPr>
        <xdr:cNvPr id="294" name="n_1mainValue【市民会館】&#10;一人当たり面積"/>
        <xdr:cNvSpPr txBox="1"/>
      </xdr:nvSpPr>
      <xdr:spPr>
        <a:xfrm>
          <a:off x="93917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295" name="n_2mainValue【市民会館】&#10;一人当たり面積"/>
        <xdr:cNvSpPr txBox="1"/>
      </xdr:nvSpPr>
      <xdr:spPr>
        <a:xfrm>
          <a:off x="8515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96283</xdr:rowOff>
    </xdr:from>
    <xdr:ext cx="469744" cy="259045"/>
    <xdr:sp macro="" textlink="">
      <xdr:nvSpPr>
        <xdr:cNvPr id="296" name="n_3mainValue【市民会館】&#10;一人当たり面積"/>
        <xdr:cNvSpPr txBox="1"/>
      </xdr:nvSpPr>
      <xdr:spPr>
        <a:xfrm>
          <a:off x="7626427" y="180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97045</xdr:rowOff>
    </xdr:from>
    <xdr:ext cx="469744" cy="259045"/>
    <xdr:sp macro="" textlink="">
      <xdr:nvSpPr>
        <xdr:cNvPr id="297" name="n_4mainValue【市民会館】&#10;一人当たり面積"/>
        <xdr:cNvSpPr txBox="1"/>
      </xdr:nvSpPr>
      <xdr:spPr>
        <a:xfrm>
          <a:off x="6737427" y="180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2" name="直線コネクタ 321"/>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5"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6" name="直線コネクタ 325"/>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327" name="【一般廃棄物処理施設】&#10;有形固定資産減価償却率平均値テキスト"/>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8" name="フローチャート: 判断 327"/>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9" name="フローチャート: 判断 328"/>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30" name="フローチャート: 判断 329"/>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31" name="フローチャート: 判断 330"/>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32" name="フローチャート: 判断 331"/>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114935</xdr:rowOff>
    </xdr:from>
    <xdr:to>
      <xdr:col>85</xdr:col>
      <xdr:colOff>177800</xdr:colOff>
      <xdr:row>36</xdr:row>
      <xdr:rowOff>45085</xdr:rowOff>
    </xdr:to>
    <xdr:sp macro="" textlink="">
      <xdr:nvSpPr>
        <xdr:cNvPr id="338" name="楕円 337"/>
        <xdr:cNvSpPr/>
      </xdr:nvSpPr>
      <xdr:spPr>
        <a:xfrm>
          <a:off x="162687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137812</xdr:rowOff>
    </xdr:from>
    <xdr:ext cx="405111" cy="259045"/>
    <xdr:sp macro="" textlink="">
      <xdr:nvSpPr>
        <xdr:cNvPr id="339" name="【一般廃棄物処理施設】&#10;有形固定資産減価償却率該当値テキスト"/>
        <xdr:cNvSpPr txBox="1"/>
      </xdr:nvSpPr>
      <xdr:spPr>
        <a:xfrm>
          <a:off x="16357600"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340" name="楕円 339"/>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165735</xdr:rowOff>
    </xdr:from>
    <xdr:to>
      <xdr:col>85</xdr:col>
      <xdr:colOff>127000</xdr:colOff>
      <xdr:row>39</xdr:row>
      <xdr:rowOff>43815</xdr:rowOff>
    </xdr:to>
    <xdr:cxnSp macro="">
      <xdr:nvCxnSpPr>
        <xdr:cNvPr id="341" name="直線コネクタ 340"/>
        <xdr:cNvCxnSpPr/>
      </xdr:nvCxnSpPr>
      <xdr:spPr>
        <a:xfrm flipV="1">
          <a:off x="15481300" y="6166485"/>
          <a:ext cx="83820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130175</xdr:rowOff>
    </xdr:from>
    <xdr:to>
      <xdr:col>76</xdr:col>
      <xdr:colOff>165100</xdr:colOff>
      <xdr:row>39</xdr:row>
      <xdr:rowOff>60325</xdr:rowOff>
    </xdr:to>
    <xdr:sp macro="" textlink="">
      <xdr:nvSpPr>
        <xdr:cNvPr id="342" name="楕円 341"/>
        <xdr:cNvSpPr/>
      </xdr:nvSpPr>
      <xdr:spPr>
        <a:xfrm>
          <a:off x="14541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xdr:rowOff>
    </xdr:from>
    <xdr:to>
      <xdr:col>81</xdr:col>
      <xdr:colOff>50800</xdr:colOff>
      <xdr:row>39</xdr:row>
      <xdr:rowOff>43815</xdr:rowOff>
    </xdr:to>
    <xdr:cxnSp macro="">
      <xdr:nvCxnSpPr>
        <xdr:cNvPr id="343" name="直線コネクタ 342"/>
        <xdr:cNvCxnSpPr/>
      </xdr:nvCxnSpPr>
      <xdr:spPr>
        <a:xfrm>
          <a:off x="14592300" y="66960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92075</xdr:rowOff>
    </xdr:from>
    <xdr:to>
      <xdr:col>72</xdr:col>
      <xdr:colOff>38100</xdr:colOff>
      <xdr:row>39</xdr:row>
      <xdr:rowOff>22225</xdr:rowOff>
    </xdr:to>
    <xdr:sp macro="" textlink="">
      <xdr:nvSpPr>
        <xdr:cNvPr id="344" name="楕円 343"/>
        <xdr:cNvSpPr/>
      </xdr:nvSpPr>
      <xdr:spPr>
        <a:xfrm>
          <a:off x="13652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142875</xdr:rowOff>
    </xdr:from>
    <xdr:to>
      <xdr:col>76</xdr:col>
      <xdr:colOff>114300</xdr:colOff>
      <xdr:row>39</xdr:row>
      <xdr:rowOff>9525</xdr:rowOff>
    </xdr:to>
    <xdr:cxnSp macro="">
      <xdr:nvCxnSpPr>
        <xdr:cNvPr id="345" name="直線コネクタ 344"/>
        <xdr:cNvCxnSpPr/>
      </xdr:nvCxnSpPr>
      <xdr:spPr>
        <a:xfrm>
          <a:off x="13703300" y="6657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50165</xdr:rowOff>
    </xdr:from>
    <xdr:to>
      <xdr:col>67</xdr:col>
      <xdr:colOff>101600</xdr:colOff>
      <xdr:row>38</xdr:row>
      <xdr:rowOff>151765</xdr:rowOff>
    </xdr:to>
    <xdr:sp macro="" textlink="">
      <xdr:nvSpPr>
        <xdr:cNvPr id="346" name="楕円 345"/>
        <xdr:cNvSpPr/>
      </xdr:nvSpPr>
      <xdr:spPr>
        <a:xfrm>
          <a:off x="1276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38</xdr:row>
      <xdr:rowOff>142875</xdr:rowOff>
    </xdr:to>
    <xdr:cxnSp macro="">
      <xdr:nvCxnSpPr>
        <xdr:cNvPr id="347" name="直線コネクタ 346"/>
        <xdr:cNvCxnSpPr/>
      </xdr:nvCxnSpPr>
      <xdr:spPr>
        <a:xfrm>
          <a:off x="12814300" y="66160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348" name="n_1aveValue【一般廃棄物処理施設】&#10;有形固定資産減価償却率"/>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349"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350" name="n_3aveValue【一般廃棄物処理施設】&#10;有形固定資産減価償却率"/>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351" name="n_4aveValue【一般廃棄物処理施設】&#10;有形固定資産減価償却率"/>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85742</xdr:rowOff>
    </xdr:from>
    <xdr:ext cx="405111" cy="259045"/>
    <xdr:sp macro="" textlink="">
      <xdr:nvSpPr>
        <xdr:cNvPr id="352" name="n_1mainValue【一般廃棄物処理施設】&#10;有形固定資産減価償却率"/>
        <xdr:cNvSpPr txBox="1"/>
      </xdr:nvSpPr>
      <xdr:spPr>
        <a:xfrm>
          <a:off x="152660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51452</xdr:rowOff>
    </xdr:from>
    <xdr:ext cx="405111" cy="259045"/>
    <xdr:sp macro="" textlink="">
      <xdr:nvSpPr>
        <xdr:cNvPr id="353" name="n_2mainValue【一般廃棄物処理施設】&#10;有形固定資産減価償却率"/>
        <xdr:cNvSpPr txBox="1"/>
      </xdr:nvSpPr>
      <xdr:spPr>
        <a:xfrm>
          <a:off x="14389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13352</xdr:rowOff>
    </xdr:from>
    <xdr:ext cx="405111" cy="259045"/>
    <xdr:sp macro="" textlink="">
      <xdr:nvSpPr>
        <xdr:cNvPr id="354" name="n_3mainValue【一般廃棄物処理施設】&#10;有形固定資産減価償却率"/>
        <xdr:cNvSpPr txBox="1"/>
      </xdr:nvSpPr>
      <xdr:spPr>
        <a:xfrm>
          <a:off x="13500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142892</xdr:rowOff>
    </xdr:from>
    <xdr:ext cx="405111" cy="259045"/>
    <xdr:sp macro="" textlink="">
      <xdr:nvSpPr>
        <xdr:cNvPr id="355" name="n_4mainValue【一般廃棄物処理施設】&#10;有形固定資産減価償却率"/>
        <xdr:cNvSpPr txBox="1"/>
      </xdr:nvSpPr>
      <xdr:spPr>
        <a:xfrm>
          <a:off x="12611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7" name="テキスト ボックス 36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9" name="テキスト ボックス 36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1" name="テキスト ボックス 37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3" name="テキスト ボックス 37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5" name="テキスト ボックス 37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7" name="テキスト ボックス 37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81" name="直線コネクタ 380"/>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2" name="【一般廃棄物処理施設】&#10;一人当たり有形固定資産（償却資産）額最小値テキスト"/>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3" name="直線コネクタ 382"/>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4" name="【一般廃棄物処理施設】&#10;一人当たり有形固定資産（償却資産）額最大値テキスト"/>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5" name="直線コネクタ 384"/>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386" name="【一般廃棄物処理施設】&#10;一人当たり有形固定資産（償却資産）額平均値テキスト"/>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7" name="フローチャート: 判断 386"/>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8" name="フローチャート: 判断 387"/>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9" name="フローチャート: 判断 388"/>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90" name="フローチャート: 判断 389"/>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91" name="フローチャート: 判断 390"/>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52293</xdr:rowOff>
    </xdr:from>
    <xdr:to>
      <xdr:col>116</xdr:col>
      <xdr:colOff>114300</xdr:colOff>
      <xdr:row>40</xdr:row>
      <xdr:rowOff>153893</xdr:rowOff>
    </xdr:to>
    <xdr:sp macro="" textlink="">
      <xdr:nvSpPr>
        <xdr:cNvPr id="397" name="楕円 396"/>
        <xdr:cNvSpPr/>
      </xdr:nvSpPr>
      <xdr:spPr>
        <a:xfrm>
          <a:off x="22110700" y="69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30720</xdr:rowOff>
    </xdr:from>
    <xdr:ext cx="599010" cy="259045"/>
    <xdr:sp macro="" textlink="">
      <xdr:nvSpPr>
        <xdr:cNvPr id="398" name="【一般廃棄物処理施設】&#10;一人当たり有形固定資産（償却資産）額該当値テキスト"/>
        <xdr:cNvSpPr txBox="1"/>
      </xdr:nvSpPr>
      <xdr:spPr>
        <a:xfrm>
          <a:off x="22199600" y="688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35037</xdr:rowOff>
    </xdr:from>
    <xdr:to>
      <xdr:col>112</xdr:col>
      <xdr:colOff>38100</xdr:colOff>
      <xdr:row>41</xdr:row>
      <xdr:rowOff>136637</xdr:rowOff>
    </xdr:to>
    <xdr:sp macro="" textlink="">
      <xdr:nvSpPr>
        <xdr:cNvPr id="399" name="楕円 398"/>
        <xdr:cNvSpPr/>
      </xdr:nvSpPr>
      <xdr:spPr>
        <a:xfrm>
          <a:off x="21272500" y="7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103093</xdr:rowOff>
    </xdr:from>
    <xdr:to>
      <xdr:col>116</xdr:col>
      <xdr:colOff>63500</xdr:colOff>
      <xdr:row>41</xdr:row>
      <xdr:rowOff>85837</xdr:rowOff>
    </xdr:to>
    <xdr:cxnSp macro="">
      <xdr:nvCxnSpPr>
        <xdr:cNvPr id="400" name="直線コネクタ 399"/>
        <xdr:cNvCxnSpPr/>
      </xdr:nvCxnSpPr>
      <xdr:spPr>
        <a:xfrm flipV="1">
          <a:off x="21323300" y="6961093"/>
          <a:ext cx="838200" cy="15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43371</xdr:rowOff>
    </xdr:from>
    <xdr:to>
      <xdr:col>107</xdr:col>
      <xdr:colOff>101600</xdr:colOff>
      <xdr:row>41</xdr:row>
      <xdr:rowOff>144971</xdr:rowOff>
    </xdr:to>
    <xdr:sp macro="" textlink="">
      <xdr:nvSpPr>
        <xdr:cNvPr id="401" name="楕円 400"/>
        <xdr:cNvSpPr/>
      </xdr:nvSpPr>
      <xdr:spPr>
        <a:xfrm>
          <a:off x="20383500" y="70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85837</xdr:rowOff>
    </xdr:from>
    <xdr:to>
      <xdr:col>111</xdr:col>
      <xdr:colOff>177800</xdr:colOff>
      <xdr:row>41</xdr:row>
      <xdr:rowOff>94171</xdr:rowOff>
    </xdr:to>
    <xdr:cxnSp macro="">
      <xdr:nvCxnSpPr>
        <xdr:cNvPr id="402" name="直線コネクタ 401"/>
        <xdr:cNvCxnSpPr/>
      </xdr:nvCxnSpPr>
      <xdr:spPr>
        <a:xfrm flipV="1">
          <a:off x="20434300" y="7115287"/>
          <a:ext cx="889000" cy="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46213</xdr:rowOff>
    </xdr:from>
    <xdr:to>
      <xdr:col>102</xdr:col>
      <xdr:colOff>165100</xdr:colOff>
      <xdr:row>41</xdr:row>
      <xdr:rowOff>147813</xdr:rowOff>
    </xdr:to>
    <xdr:sp macro="" textlink="">
      <xdr:nvSpPr>
        <xdr:cNvPr id="403" name="楕円 402"/>
        <xdr:cNvSpPr/>
      </xdr:nvSpPr>
      <xdr:spPr>
        <a:xfrm>
          <a:off x="19494500" y="70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94171</xdr:rowOff>
    </xdr:from>
    <xdr:to>
      <xdr:col>107</xdr:col>
      <xdr:colOff>50800</xdr:colOff>
      <xdr:row>41</xdr:row>
      <xdr:rowOff>97013</xdr:rowOff>
    </xdr:to>
    <xdr:cxnSp macro="">
      <xdr:nvCxnSpPr>
        <xdr:cNvPr id="404" name="直線コネクタ 403"/>
        <xdr:cNvCxnSpPr/>
      </xdr:nvCxnSpPr>
      <xdr:spPr>
        <a:xfrm flipV="1">
          <a:off x="19545300" y="7123621"/>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65118</xdr:rowOff>
    </xdr:from>
    <xdr:to>
      <xdr:col>98</xdr:col>
      <xdr:colOff>38100</xdr:colOff>
      <xdr:row>41</xdr:row>
      <xdr:rowOff>166718</xdr:rowOff>
    </xdr:to>
    <xdr:sp macro="" textlink="">
      <xdr:nvSpPr>
        <xdr:cNvPr id="405" name="楕円 404"/>
        <xdr:cNvSpPr/>
      </xdr:nvSpPr>
      <xdr:spPr>
        <a:xfrm>
          <a:off x="18605500" y="70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97013</xdr:rowOff>
    </xdr:from>
    <xdr:to>
      <xdr:col>102</xdr:col>
      <xdr:colOff>114300</xdr:colOff>
      <xdr:row>41</xdr:row>
      <xdr:rowOff>115918</xdr:rowOff>
    </xdr:to>
    <xdr:cxnSp macro="">
      <xdr:nvCxnSpPr>
        <xdr:cNvPr id="406" name="直線コネクタ 405"/>
        <xdr:cNvCxnSpPr/>
      </xdr:nvCxnSpPr>
      <xdr:spPr>
        <a:xfrm flipV="1">
          <a:off x="18656300" y="7126463"/>
          <a:ext cx="8890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407" name="n_1aveValue【一般廃棄物処理施設】&#10;一人当たり有形固定資産（償却資産）額"/>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408" name="n_2aveValue【一般廃棄物処理施設】&#10;一人当たり有形固定資産（償却資産）額"/>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409" name="n_3aveValue【一般廃棄物処理施設】&#10;一人当たり有形固定資産（償却資産）額"/>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410" name="n_4aveValue【一般廃棄物処理施設】&#10;一人当たり有形固定資産（償却資産）額"/>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127764</xdr:rowOff>
    </xdr:from>
    <xdr:ext cx="534377" cy="259045"/>
    <xdr:sp macro="" textlink="">
      <xdr:nvSpPr>
        <xdr:cNvPr id="411" name="n_1mainValue【一般廃棄物処理施設】&#10;一人当たり有形固定資産（償却資産）額"/>
        <xdr:cNvSpPr txBox="1"/>
      </xdr:nvSpPr>
      <xdr:spPr>
        <a:xfrm>
          <a:off x="21043411" y="715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136098</xdr:rowOff>
    </xdr:from>
    <xdr:ext cx="534377" cy="259045"/>
    <xdr:sp macro="" textlink="">
      <xdr:nvSpPr>
        <xdr:cNvPr id="412" name="n_2mainValue【一般廃棄物処理施設】&#10;一人当たり有形固定資産（償却資産）額"/>
        <xdr:cNvSpPr txBox="1"/>
      </xdr:nvSpPr>
      <xdr:spPr>
        <a:xfrm>
          <a:off x="20167111" y="716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138940</xdr:rowOff>
    </xdr:from>
    <xdr:ext cx="534377" cy="259045"/>
    <xdr:sp macro="" textlink="">
      <xdr:nvSpPr>
        <xdr:cNvPr id="413" name="n_3mainValue【一般廃棄物処理施設】&#10;一人当たり有形固定資産（償却資産）額"/>
        <xdr:cNvSpPr txBox="1"/>
      </xdr:nvSpPr>
      <xdr:spPr>
        <a:xfrm>
          <a:off x="19278111" y="716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157845</xdr:rowOff>
    </xdr:from>
    <xdr:ext cx="534377" cy="259045"/>
    <xdr:sp macro="" textlink="">
      <xdr:nvSpPr>
        <xdr:cNvPr id="414" name="n_4mainValue【一般廃棄物処理施設】&#10;一人当たり有形固定資産（償却資産）額"/>
        <xdr:cNvSpPr txBox="1"/>
      </xdr:nvSpPr>
      <xdr:spPr>
        <a:xfrm>
          <a:off x="18389111" y="718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7" name="テキスト ボックス 4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7" name="テキスト ボックス 4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9" name="直線コネクタ 438"/>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40"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41" name="直線コネクタ 440"/>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42" name="【保健センター・保健所】&#10;有形固定資産減価償却率最大値テキスト"/>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43" name="直線コネクタ 442"/>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444" name="【保健センター・保健所】&#10;有形固定資産減価償却率平均値テキスト"/>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5" name="フローチャート: 判断 444"/>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6" name="フローチャート: 判断 445"/>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7" name="フローチャート: 判断 446"/>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8" name="フローチャート: 判断 447"/>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9" name="フローチャート: 判断 448"/>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46355</xdr:rowOff>
    </xdr:from>
    <xdr:to>
      <xdr:col>85</xdr:col>
      <xdr:colOff>177800</xdr:colOff>
      <xdr:row>58</xdr:row>
      <xdr:rowOff>147955</xdr:rowOff>
    </xdr:to>
    <xdr:sp macro="" textlink="">
      <xdr:nvSpPr>
        <xdr:cNvPr id="455" name="楕円 454"/>
        <xdr:cNvSpPr/>
      </xdr:nvSpPr>
      <xdr:spPr>
        <a:xfrm>
          <a:off x="16268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69232</xdr:rowOff>
    </xdr:from>
    <xdr:ext cx="405111" cy="259045"/>
    <xdr:sp macro="" textlink="">
      <xdr:nvSpPr>
        <xdr:cNvPr id="456" name="【保健センター・保健所】&#10;有形固定資産減価償却率該当値テキスト"/>
        <xdr:cNvSpPr txBox="1"/>
      </xdr:nvSpPr>
      <xdr:spPr>
        <a:xfrm>
          <a:off x="16357600"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8255</xdr:rowOff>
    </xdr:from>
    <xdr:to>
      <xdr:col>81</xdr:col>
      <xdr:colOff>101600</xdr:colOff>
      <xdr:row>58</xdr:row>
      <xdr:rowOff>109855</xdr:rowOff>
    </xdr:to>
    <xdr:sp macro="" textlink="">
      <xdr:nvSpPr>
        <xdr:cNvPr id="457" name="楕円 456"/>
        <xdr:cNvSpPr/>
      </xdr:nvSpPr>
      <xdr:spPr>
        <a:xfrm>
          <a:off x="15430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59055</xdr:rowOff>
    </xdr:from>
    <xdr:to>
      <xdr:col>85</xdr:col>
      <xdr:colOff>127000</xdr:colOff>
      <xdr:row>58</xdr:row>
      <xdr:rowOff>97155</xdr:rowOff>
    </xdr:to>
    <xdr:cxnSp macro="">
      <xdr:nvCxnSpPr>
        <xdr:cNvPr id="458" name="直線コネクタ 457"/>
        <xdr:cNvCxnSpPr/>
      </xdr:nvCxnSpPr>
      <xdr:spPr>
        <a:xfrm>
          <a:off x="15481300" y="100031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141605</xdr:rowOff>
    </xdr:from>
    <xdr:to>
      <xdr:col>76</xdr:col>
      <xdr:colOff>165100</xdr:colOff>
      <xdr:row>58</xdr:row>
      <xdr:rowOff>71755</xdr:rowOff>
    </xdr:to>
    <xdr:sp macro="" textlink="">
      <xdr:nvSpPr>
        <xdr:cNvPr id="459" name="楕円 458"/>
        <xdr:cNvSpPr/>
      </xdr:nvSpPr>
      <xdr:spPr>
        <a:xfrm>
          <a:off x="14541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20955</xdr:rowOff>
    </xdr:from>
    <xdr:to>
      <xdr:col>81</xdr:col>
      <xdr:colOff>50800</xdr:colOff>
      <xdr:row>58</xdr:row>
      <xdr:rowOff>59055</xdr:rowOff>
    </xdr:to>
    <xdr:cxnSp macro="">
      <xdr:nvCxnSpPr>
        <xdr:cNvPr id="460" name="直線コネクタ 459"/>
        <xdr:cNvCxnSpPr/>
      </xdr:nvCxnSpPr>
      <xdr:spPr>
        <a:xfrm>
          <a:off x="14592300" y="996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101600</xdr:rowOff>
    </xdr:from>
    <xdr:to>
      <xdr:col>72</xdr:col>
      <xdr:colOff>38100</xdr:colOff>
      <xdr:row>58</xdr:row>
      <xdr:rowOff>31750</xdr:rowOff>
    </xdr:to>
    <xdr:sp macro="" textlink="">
      <xdr:nvSpPr>
        <xdr:cNvPr id="461" name="楕円 460"/>
        <xdr:cNvSpPr/>
      </xdr:nvSpPr>
      <xdr:spPr>
        <a:xfrm>
          <a:off x="13652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152400</xdr:rowOff>
    </xdr:from>
    <xdr:to>
      <xdr:col>76</xdr:col>
      <xdr:colOff>114300</xdr:colOff>
      <xdr:row>58</xdr:row>
      <xdr:rowOff>20955</xdr:rowOff>
    </xdr:to>
    <xdr:cxnSp macro="">
      <xdr:nvCxnSpPr>
        <xdr:cNvPr id="462" name="直線コネクタ 461"/>
        <xdr:cNvCxnSpPr/>
      </xdr:nvCxnSpPr>
      <xdr:spPr>
        <a:xfrm>
          <a:off x="13703300" y="9925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65405</xdr:rowOff>
    </xdr:from>
    <xdr:to>
      <xdr:col>67</xdr:col>
      <xdr:colOff>101600</xdr:colOff>
      <xdr:row>57</xdr:row>
      <xdr:rowOff>167005</xdr:rowOff>
    </xdr:to>
    <xdr:sp macro="" textlink="">
      <xdr:nvSpPr>
        <xdr:cNvPr id="463" name="楕円 462"/>
        <xdr:cNvSpPr/>
      </xdr:nvSpPr>
      <xdr:spPr>
        <a:xfrm>
          <a:off x="12763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116205</xdr:rowOff>
    </xdr:from>
    <xdr:to>
      <xdr:col>71</xdr:col>
      <xdr:colOff>177800</xdr:colOff>
      <xdr:row>57</xdr:row>
      <xdr:rowOff>152400</xdr:rowOff>
    </xdr:to>
    <xdr:cxnSp macro="">
      <xdr:nvCxnSpPr>
        <xdr:cNvPr id="464" name="直線コネクタ 463"/>
        <xdr:cNvCxnSpPr/>
      </xdr:nvCxnSpPr>
      <xdr:spPr>
        <a:xfrm>
          <a:off x="12814300" y="98888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465" name="n_1aveValue【保健センター・保健所】&#10;有形固定資産減価償却率"/>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466" name="n_2aveValue【保健センター・保健所】&#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467" name="n_3aveValue【保健センター・保健所】&#10;有形固定資産減価償却率"/>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468" name="n_4aveValue【保健センター・保健所】&#10;有形固定資産減価償却率"/>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126382</xdr:rowOff>
    </xdr:from>
    <xdr:ext cx="405111" cy="259045"/>
    <xdr:sp macro="" textlink="">
      <xdr:nvSpPr>
        <xdr:cNvPr id="469" name="n_1mainValue【保健センター・保健所】&#10;有形固定資産減価償却率"/>
        <xdr:cNvSpPr txBox="1"/>
      </xdr:nvSpPr>
      <xdr:spPr>
        <a:xfrm>
          <a:off x="152660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88282</xdr:rowOff>
    </xdr:from>
    <xdr:ext cx="405111" cy="259045"/>
    <xdr:sp macro="" textlink="">
      <xdr:nvSpPr>
        <xdr:cNvPr id="470" name="n_2mainValue【保健センター・保健所】&#10;有形固定資産減価償却率"/>
        <xdr:cNvSpPr txBox="1"/>
      </xdr:nvSpPr>
      <xdr:spPr>
        <a:xfrm>
          <a:off x="14389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48277</xdr:rowOff>
    </xdr:from>
    <xdr:ext cx="405111" cy="259045"/>
    <xdr:sp macro="" textlink="">
      <xdr:nvSpPr>
        <xdr:cNvPr id="471" name="n_3mainValue【保健センター・保健所】&#10;有形固定資産減価償却率"/>
        <xdr:cNvSpPr txBox="1"/>
      </xdr:nvSpPr>
      <xdr:spPr>
        <a:xfrm>
          <a:off x="13500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12082</xdr:rowOff>
    </xdr:from>
    <xdr:ext cx="405111" cy="259045"/>
    <xdr:sp macro="" textlink="">
      <xdr:nvSpPr>
        <xdr:cNvPr id="472" name="n_4mainValue【保健センター・保健所】&#10;有形固定資産減価償却率"/>
        <xdr:cNvSpPr txBox="1"/>
      </xdr:nvSpPr>
      <xdr:spPr>
        <a:xfrm>
          <a:off x="126117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96" name="直線コネクタ 495"/>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7"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8" name="直線コネクタ 497"/>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99" name="【保健センター・保健所】&#10;一人当たり面積最大値テキスト"/>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00" name="直線コネクタ 499"/>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01" name="【保健センター・保健所】&#10;一人当たり面積平均値テキスト"/>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02" name="フローチャート: 判断 501"/>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03" name="フローチャート: 判断 502"/>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04" name="フローチャート: 判断 503"/>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5" name="フローチャート: 判断 504"/>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06" name="フローチャート: 判断 505"/>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113030</xdr:rowOff>
    </xdr:from>
    <xdr:to>
      <xdr:col>116</xdr:col>
      <xdr:colOff>114300</xdr:colOff>
      <xdr:row>63</xdr:row>
      <xdr:rowOff>43180</xdr:rowOff>
    </xdr:to>
    <xdr:sp macro="" textlink="">
      <xdr:nvSpPr>
        <xdr:cNvPr id="512" name="楕円 511"/>
        <xdr:cNvSpPr/>
      </xdr:nvSpPr>
      <xdr:spPr>
        <a:xfrm>
          <a:off x="22110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91457</xdr:rowOff>
    </xdr:from>
    <xdr:ext cx="469744" cy="259045"/>
    <xdr:sp macro="" textlink="">
      <xdr:nvSpPr>
        <xdr:cNvPr id="513" name="【保健センター・保健所】&#10;一人当たり面積該当値テキスト"/>
        <xdr:cNvSpPr txBox="1"/>
      </xdr:nvSpPr>
      <xdr:spPr>
        <a:xfrm>
          <a:off x="22199600"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113030</xdr:rowOff>
    </xdr:from>
    <xdr:to>
      <xdr:col>112</xdr:col>
      <xdr:colOff>38100</xdr:colOff>
      <xdr:row>63</xdr:row>
      <xdr:rowOff>43180</xdr:rowOff>
    </xdr:to>
    <xdr:sp macro="" textlink="">
      <xdr:nvSpPr>
        <xdr:cNvPr id="514" name="楕円 513"/>
        <xdr:cNvSpPr/>
      </xdr:nvSpPr>
      <xdr:spPr>
        <a:xfrm>
          <a:off x="21272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163830</xdr:rowOff>
    </xdr:from>
    <xdr:to>
      <xdr:col>116</xdr:col>
      <xdr:colOff>63500</xdr:colOff>
      <xdr:row>62</xdr:row>
      <xdr:rowOff>163830</xdr:rowOff>
    </xdr:to>
    <xdr:cxnSp macro="">
      <xdr:nvCxnSpPr>
        <xdr:cNvPr id="515" name="直線コネクタ 514"/>
        <xdr:cNvCxnSpPr/>
      </xdr:nvCxnSpPr>
      <xdr:spPr>
        <a:xfrm>
          <a:off x="21323300" y="10793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113030</xdr:rowOff>
    </xdr:from>
    <xdr:to>
      <xdr:col>107</xdr:col>
      <xdr:colOff>101600</xdr:colOff>
      <xdr:row>63</xdr:row>
      <xdr:rowOff>43180</xdr:rowOff>
    </xdr:to>
    <xdr:sp macro="" textlink="">
      <xdr:nvSpPr>
        <xdr:cNvPr id="516" name="楕円 515"/>
        <xdr:cNvSpPr/>
      </xdr:nvSpPr>
      <xdr:spPr>
        <a:xfrm>
          <a:off x="20383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163830</xdr:rowOff>
    </xdr:from>
    <xdr:to>
      <xdr:col>111</xdr:col>
      <xdr:colOff>177800</xdr:colOff>
      <xdr:row>62</xdr:row>
      <xdr:rowOff>163830</xdr:rowOff>
    </xdr:to>
    <xdr:cxnSp macro="">
      <xdr:nvCxnSpPr>
        <xdr:cNvPr id="517" name="直線コネクタ 516"/>
        <xdr:cNvCxnSpPr/>
      </xdr:nvCxnSpPr>
      <xdr:spPr>
        <a:xfrm>
          <a:off x="20434300" y="1079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113030</xdr:rowOff>
    </xdr:from>
    <xdr:to>
      <xdr:col>102</xdr:col>
      <xdr:colOff>165100</xdr:colOff>
      <xdr:row>63</xdr:row>
      <xdr:rowOff>43180</xdr:rowOff>
    </xdr:to>
    <xdr:sp macro="" textlink="">
      <xdr:nvSpPr>
        <xdr:cNvPr id="518" name="楕円 517"/>
        <xdr:cNvSpPr/>
      </xdr:nvSpPr>
      <xdr:spPr>
        <a:xfrm>
          <a:off x="19494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163830</xdr:rowOff>
    </xdr:from>
    <xdr:to>
      <xdr:col>107</xdr:col>
      <xdr:colOff>50800</xdr:colOff>
      <xdr:row>62</xdr:row>
      <xdr:rowOff>163830</xdr:rowOff>
    </xdr:to>
    <xdr:cxnSp macro="">
      <xdr:nvCxnSpPr>
        <xdr:cNvPr id="519" name="直線コネクタ 518"/>
        <xdr:cNvCxnSpPr/>
      </xdr:nvCxnSpPr>
      <xdr:spPr>
        <a:xfrm>
          <a:off x="19545300" y="1079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113030</xdr:rowOff>
    </xdr:from>
    <xdr:to>
      <xdr:col>98</xdr:col>
      <xdr:colOff>38100</xdr:colOff>
      <xdr:row>63</xdr:row>
      <xdr:rowOff>43180</xdr:rowOff>
    </xdr:to>
    <xdr:sp macro="" textlink="">
      <xdr:nvSpPr>
        <xdr:cNvPr id="520" name="楕円 519"/>
        <xdr:cNvSpPr/>
      </xdr:nvSpPr>
      <xdr:spPr>
        <a:xfrm>
          <a:off x="18605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163830</xdr:rowOff>
    </xdr:from>
    <xdr:to>
      <xdr:col>102</xdr:col>
      <xdr:colOff>114300</xdr:colOff>
      <xdr:row>62</xdr:row>
      <xdr:rowOff>163830</xdr:rowOff>
    </xdr:to>
    <xdr:cxnSp macro="">
      <xdr:nvCxnSpPr>
        <xdr:cNvPr id="521" name="直線コネクタ 520"/>
        <xdr:cNvCxnSpPr/>
      </xdr:nvCxnSpPr>
      <xdr:spPr>
        <a:xfrm>
          <a:off x="18656300" y="1079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22" name="n_1aveValue【保健センター・保健所】&#10;一人当たり面積"/>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23"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24" name="n_3aveValue【保健センター・保健所】&#10;一人当たり面積"/>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525"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34307</xdr:rowOff>
    </xdr:from>
    <xdr:ext cx="469744" cy="259045"/>
    <xdr:sp macro="" textlink="">
      <xdr:nvSpPr>
        <xdr:cNvPr id="526" name="n_1mainValue【保健センター・保健所】&#10;一人当たり面積"/>
        <xdr:cNvSpPr txBox="1"/>
      </xdr:nvSpPr>
      <xdr:spPr>
        <a:xfrm>
          <a:off x="210757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34307</xdr:rowOff>
    </xdr:from>
    <xdr:ext cx="469744" cy="259045"/>
    <xdr:sp macro="" textlink="">
      <xdr:nvSpPr>
        <xdr:cNvPr id="527" name="n_2mainValue【保健センター・保健所】&#10;一人当たり面積"/>
        <xdr:cNvSpPr txBox="1"/>
      </xdr:nvSpPr>
      <xdr:spPr>
        <a:xfrm>
          <a:off x="20199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34307</xdr:rowOff>
    </xdr:from>
    <xdr:ext cx="469744" cy="259045"/>
    <xdr:sp macro="" textlink="">
      <xdr:nvSpPr>
        <xdr:cNvPr id="528" name="n_3mainValue【保健センター・保健所】&#10;一人当たり面積"/>
        <xdr:cNvSpPr txBox="1"/>
      </xdr:nvSpPr>
      <xdr:spPr>
        <a:xfrm>
          <a:off x="19310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34307</xdr:rowOff>
    </xdr:from>
    <xdr:ext cx="469744" cy="259045"/>
    <xdr:sp macro="" textlink="">
      <xdr:nvSpPr>
        <xdr:cNvPr id="529" name="n_4mainValue【保健センター・保健所】&#10;一人当たり面積"/>
        <xdr:cNvSpPr txBox="1"/>
      </xdr:nvSpPr>
      <xdr:spPr>
        <a:xfrm>
          <a:off x="18421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54" name="直線コネクタ 553"/>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57" name="【消防施設】&#10;有形固定資産減価償却率最大値テキスト"/>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58" name="直線コネクタ 557"/>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9" name="【消防施設】&#10;有形固定資産減価償却率平均値テキスト"/>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60" name="フローチャート: 判断 559"/>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62" name="フローチャート: 判断 561"/>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63" name="フローチャート: 判断 562"/>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64" name="フローチャート: 判断 563"/>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570" name="楕円 569"/>
        <xdr:cNvSpPr/>
      </xdr:nvSpPr>
      <xdr:spPr>
        <a:xfrm>
          <a:off x="16268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97172</xdr:rowOff>
    </xdr:from>
    <xdr:ext cx="405111" cy="259045"/>
    <xdr:sp macro="" textlink="">
      <xdr:nvSpPr>
        <xdr:cNvPr id="571" name="【消防施設】&#10;有形固定資産減価償却率該当値テキスト"/>
        <xdr:cNvSpPr txBox="1"/>
      </xdr:nvSpPr>
      <xdr:spPr>
        <a:xfrm>
          <a:off x="16357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67311</xdr:rowOff>
    </xdr:from>
    <xdr:to>
      <xdr:col>81</xdr:col>
      <xdr:colOff>101600</xdr:colOff>
      <xdr:row>82</xdr:row>
      <xdr:rowOff>168911</xdr:rowOff>
    </xdr:to>
    <xdr:sp macro="" textlink="">
      <xdr:nvSpPr>
        <xdr:cNvPr id="572" name="楕円 571"/>
        <xdr:cNvSpPr/>
      </xdr:nvSpPr>
      <xdr:spPr>
        <a:xfrm>
          <a:off x="15430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118111</xdr:rowOff>
    </xdr:from>
    <xdr:to>
      <xdr:col>85</xdr:col>
      <xdr:colOff>127000</xdr:colOff>
      <xdr:row>82</xdr:row>
      <xdr:rowOff>169545</xdr:rowOff>
    </xdr:to>
    <xdr:cxnSp macro="">
      <xdr:nvCxnSpPr>
        <xdr:cNvPr id="573" name="直線コネクタ 572"/>
        <xdr:cNvCxnSpPr/>
      </xdr:nvCxnSpPr>
      <xdr:spPr>
        <a:xfrm>
          <a:off x="15481300" y="1417701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74" name="楕円 573"/>
        <xdr:cNvSpPr/>
      </xdr:nvSpPr>
      <xdr:spPr>
        <a:xfrm>
          <a:off x="14541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68580</xdr:rowOff>
    </xdr:from>
    <xdr:to>
      <xdr:col>81</xdr:col>
      <xdr:colOff>50800</xdr:colOff>
      <xdr:row>82</xdr:row>
      <xdr:rowOff>118111</xdr:rowOff>
    </xdr:to>
    <xdr:cxnSp macro="">
      <xdr:nvCxnSpPr>
        <xdr:cNvPr id="575" name="直線コネクタ 574"/>
        <xdr:cNvCxnSpPr/>
      </xdr:nvCxnSpPr>
      <xdr:spPr>
        <a:xfrm>
          <a:off x="14592300" y="141274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137795</xdr:rowOff>
    </xdr:from>
    <xdr:to>
      <xdr:col>72</xdr:col>
      <xdr:colOff>38100</xdr:colOff>
      <xdr:row>82</xdr:row>
      <xdr:rowOff>67945</xdr:rowOff>
    </xdr:to>
    <xdr:sp macro="" textlink="">
      <xdr:nvSpPr>
        <xdr:cNvPr id="576" name="楕円 575"/>
        <xdr:cNvSpPr/>
      </xdr:nvSpPr>
      <xdr:spPr>
        <a:xfrm>
          <a:off x="13652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17145</xdr:rowOff>
    </xdr:from>
    <xdr:to>
      <xdr:col>76</xdr:col>
      <xdr:colOff>114300</xdr:colOff>
      <xdr:row>82</xdr:row>
      <xdr:rowOff>68580</xdr:rowOff>
    </xdr:to>
    <xdr:cxnSp macro="">
      <xdr:nvCxnSpPr>
        <xdr:cNvPr id="577" name="直線コネクタ 576"/>
        <xdr:cNvCxnSpPr/>
      </xdr:nvCxnSpPr>
      <xdr:spPr>
        <a:xfrm>
          <a:off x="13703300" y="140760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88264</xdr:rowOff>
    </xdr:from>
    <xdr:to>
      <xdr:col>67</xdr:col>
      <xdr:colOff>101600</xdr:colOff>
      <xdr:row>82</xdr:row>
      <xdr:rowOff>18414</xdr:rowOff>
    </xdr:to>
    <xdr:sp macro="" textlink="">
      <xdr:nvSpPr>
        <xdr:cNvPr id="578" name="楕円 577"/>
        <xdr:cNvSpPr/>
      </xdr:nvSpPr>
      <xdr:spPr>
        <a:xfrm>
          <a:off x="12763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139064</xdr:rowOff>
    </xdr:from>
    <xdr:to>
      <xdr:col>71</xdr:col>
      <xdr:colOff>177800</xdr:colOff>
      <xdr:row>82</xdr:row>
      <xdr:rowOff>17145</xdr:rowOff>
    </xdr:to>
    <xdr:cxnSp macro="">
      <xdr:nvCxnSpPr>
        <xdr:cNvPr id="579" name="直線コネクタ 578"/>
        <xdr:cNvCxnSpPr/>
      </xdr:nvCxnSpPr>
      <xdr:spPr>
        <a:xfrm>
          <a:off x="12814300" y="140265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581" name="n_2aveValue【消防施設】&#10;有形固定資産減価償却率"/>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582" name="n_3aveValue【消防施設】&#10;有形固定資産減価償却率"/>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583" name="n_4aveValue【消防施設】&#10;有形固定資産減価償却率"/>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160038</xdr:rowOff>
    </xdr:from>
    <xdr:ext cx="405111" cy="259045"/>
    <xdr:sp macro="" textlink="">
      <xdr:nvSpPr>
        <xdr:cNvPr id="584" name="n_1mainValue【消防施設】&#10;有形固定資産減価償却率"/>
        <xdr:cNvSpPr txBox="1"/>
      </xdr:nvSpPr>
      <xdr:spPr>
        <a:xfrm>
          <a:off x="15266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585" name="n_2mainValue【消防施設】&#10;有形固定資産減価償却率"/>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59072</xdr:rowOff>
    </xdr:from>
    <xdr:ext cx="405111" cy="259045"/>
    <xdr:sp macro="" textlink="">
      <xdr:nvSpPr>
        <xdr:cNvPr id="586" name="n_3mainValue【消防施設】&#10;有形固定資産減価償却率"/>
        <xdr:cNvSpPr txBox="1"/>
      </xdr:nvSpPr>
      <xdr:spPr>
        <a:xfrm>
          <a:off x="13500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9541</xdr:rowOff>
    </xdr:from>
    <xdr:ext cx="405111" cy="259045"/>
    <xdr:sp macro="" textlink="">
      <xdr:nvSpPr>
        <xdr:cNvPr id="587" name="n_4mainValue【消防施設】&#10;有形固定資産減価償却率"/>
        <xdr:cNvSpPr txBox="1"/>
      </xdr:nvSpPr>
      <xdr:spPr>
        <a:xfrm>
          <a:off x="12611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8" name="直線コネクタ 59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9" name="テキスト ボックス 59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0" name="直線コネクタ 59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1" name="テキスト ボックス 60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4" name="直線コネクタ 60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5" name="テキスト ボックス 60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6" name="直線コネクタ 60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7" name="テキスト ボックス 60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11" name="直線コネクタ 610"/>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12" name="【消防施設】&#10;一人当たり面積最小値テキスト"/>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13" name="直線コネクタ 612"/>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14"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5" name="直線コネクタ 614"/>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16" name="【消防施設】&#10;一人当たり面積平均値テキスト"/>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7" name="フローチャート: 判断 616"/>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18" name="フローチャート: 判断 617"/>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19" name="フローチャート: 判断 618"/>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20" name="フローチャート: 判断 619"/>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21" name="フローチャート: 判断 620"/>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627" name="楕円 626"/>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628" name="【消防施設】&#10;一人当たり面積該当値テキスト"/>
        <xdr:cNvSpPr txBox="1"/>
      </xdr:nvSpPr>
      <xdr:spPr>
        <a:xfrm>
          <a:off x="22199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629" name="楕円 628"/>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630" name="直線コネクタ 629"/>
        <xdr:cNvCxnSpPr/>
      </xdr:nvCxnSpPr>
      <xdr:spPr>
        <a:xfrm>
          <a:off x="21323300" y="1475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631" name="楕円 630"/>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632" name="直線コネクタ 631"/>
        <xdr:cNvCxnSpPr/>
      </xdr:nvCxnSpPr>
      <xdr:spPr>
        <a:xfrm>
          <a:off x="20434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633" name="楕円 632"/>
        <xdr:cNvSpPr/>
      </xdr:nvSpPr>
      <xdr:spPr>
        <a:xfrm>
          <a:off x="19494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7620</xdr:rowOff>
    </xdr:to>
    <xdr:cxnSp macro="">
      <xdr:nvCxnSpPr>
        <xdr:cNvPr id="634" name="直線コネクタ 633"/>
        <xdr:cNvCxnSpPr/>
      </xdr:nvCxnSpPr>
      <xdr:spPr>
        <a:xfrm>
          <a:off x="19545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128270</xdr:rowOff>
    </xdr:from>
    <xdr:to>
      <xdr:col>98</xdr:col>
      <xdr:colOff>38100</xdr:colOff>
      <xdr:row>86</xdr:row>
      <xdr:rowOff>58420</xdr:rowOff>
    </xdr:to>
    <xdr:sp macro="" textlink="">
      <xdr:nvSpPr>
        <xdr:cNvPr id="635" name="楕円 634"/>
        <xdr:cNvSpPr/>
      </xdr:nvSpPr>
      <xdr:spPr>
        <a:xfrm>
          <a:off x="18605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7620</xdr:rowOff>
    </xdr:to>
    <xdr:cxnSp macro="">
      <xdr:nvCxnSpPr>
        <xdr:cNvPr id="636" name="直線コネクタ 635"/>
        <xdr:cNvCxnSpPr/>
      </xdr:nvCxnSpPr>
      <xdr:spPr>
        <a:xfrm>
          <a:off x="18656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37" name="n_1aveValue【消防施設】&#10;一人当たり面積"/>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38" name="n_2aveValue【消防施設】&#10;一人当たり面積"/>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39" name="n_3aveValue【消防施設】&#10;一人当たり面積"/>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40" name="n_4aveValue【消防施設】&#10;一人当たり面積"/>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641" name="n_1mainValue【消防施設】&#10;一人当たり面積"/>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642" name="n_2mainValue【消防施設】&#10;一人当たり面積"/>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643" name="n_3mainValue【消防施設】&#10;一人当たり面積"/>
        <xdr:cNvSpPr txBox="1"/>
      </xdr:nvSpPr>
      <xdr:spPr>
        <a:xfrm>
          <a:off x="19310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49547</xdr:rowOff>
    </xdr:from>
    <xdr:ext cx="469744" cy="259045"/>
    <xdr:sp macro="" textlink="">
      <xdr:nvSpPr>
        <xdr:cNvPr id="644" name="n_4mainValue【消防施設】&#10;一人当たり面積"/>
        <xdr:cNvSpPr txBox="1"/>
      </xdr:nvSpPr>
      <xdr:spPr>
        <a:xfrm>
          <a:off x="18421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70" name="直線コネクタ 669"/>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73"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74" name="直線コネクタ 673"/>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675" name="【庁舎】&#10;有形固定資産減価償却率平均値テキスト"/>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76" name="フローチャート: 判断 675"/>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77" name="フローチャート: 判断 676"/>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8" name="フローチャート: 判断 677"/>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9" name="フローチャート: 判断 678"/>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80" name="フローチャート: 判断 679"/>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107043</xdr:rowOff>
    </xdr:from>
    <xdr:to>
      <xdr:col>85</xdr:col>
      <xdr:colOff>177800</xdr:colOff>
      <xdr:row>103</xdr:row>
      <xdr:rowOff>37193</xdr:rowOff>
    </xdr:to>
    <xdr:sp macro="" textlink="">
      <xdr:nvSpPr>
        <xdr:cNvPr id="686" name="楕円 685"/>
        <xdr:cNvSpPr/>
      </xdr:nvSpPr>
      <xdr:spPr>
        <a:xfrm>
          <a:off x="16268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129920</xdr:rowOff>
    </xdr:from>
    <xdr:ext cx="405111" cy="259045"/>
    <xdr:sp macro="" textlink="">
      <xdr:nvSpPr>
        <xdr:cNvPr id="687" name="【庁舎】&#10;有形固定資産減価償却率該当値テキスト"/>
        <xdr:cNvSpPr txBox="1"/>
      </xdr:nvSpPr>
      <xdr:spPr>
        <a:xfrm>
          <a:off x="16357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69487</xdr:rowOff>
    </xdr:from>
    <xdr:to>
      <xdr:col>81</xdr:col>
      <xdr:colOff>101600</xdr:colOff>
      <xdr:row>102</xdr:row>
      <xdr:rowOff>171087</xdr:rowOff>
    </xdr:to>
    <xdr:sp macro="" textlink="">
      <xdr:nvSpPr>
        <xdr:cNvPr id="688" name="楕円 687"/>
        <xdr:cNvSpPr/>
      </xdr:nvSpPr>
      <xdr:spPr>
        <a:xfrm>
          <a:off x="15430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120287</xdr:rowOff>
    </xdr:from>
    <xdr:to>
      <xdr:col>85</xdr:col>
      <xdr:colOff>127000</xdr:colOff>
      <xdr:row>102</xdr:row>
      <xdr:rowOff>157843</xdr:rowOff>
    </xdr:to>
    <xdr:cxnSp macro="">
      <xdr:nvCxnSpPr>
        <xdr:cNvPr id="689" name="直線コネクタ 688"/>
        <xdr:cNvCxnSpPr/>
      </xdr:nvCxnSpPr>
      <xdr:spPr>
        <a:xfrm>
          <a:off x="15481300" y="176081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33564</xdr:rowOff>
    </xdr:from>
    <xdr:to>
      <xdr:col>76</xdr:col>
      <xdr:colOff>165100</xdr:colOff>
      <xdr:row>102</xdr:row>
      <xdr:rowOff>135164</xdr:rowOff>
    </xdr:to>
    <xdr:sp macro="" textlink="">
      <xdr:nvSpPr>
        <xdr:cNvPr id="690" name="楕円 689"/>
        <xdr:cNvSpPr/>
      </xdr:nvSpPr>
      <xdr:spPr>
        <a:xfrm>
          <a:off x="14541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84364</xdr:rowOff>
    </xdr:from>
    <xdr:to>
      <xdr:col>81</xdr:col>
      <xdr:colOff>50800</xdr:colOff>
      <xdr:row>102</xdr:row>
      <xdr:rowOff>120287</xdr:rowOff>
    </xdr:to>
    <xdr:cxnSp macro="">
      <xdr:nvCxnSpPr>
        <xdr:cNvPr id="691" name="直線コネクタ 690"/>
        <xdr:cNvCxnSpPr/>
      </xdr:nvCxnSpPr>
      <xdr:spPr>
        <a:xfrm>
          <a:off x="14592300" y="175722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169092</xdr:rowOff>
    </xdr:from>
    <xdr:to>
      <xdr:col>72</xdr:col>
      <xdr:colOff>38100</xdr:colOff>
      <xdr:row>102</xdr:row>
      <xdr:rowOff>99242</xdr:rowOff>
    </xdr:to>
    <xdr:sp macro="" textlink="">
      <xdr:nvSpPr>
        <xdr:cNvPr id="692" name="楕円 691"/>
        <xdr:cNvSpPr/>
      </xdr:nvSpPr>
      <xdr:spPr>
        <a:xfrm>
          <a:off x="1365250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48442</xdr:rowOff>
    </xdr:from>
    <xdr:to>
      <xdr:col>76</xdr:col>
      <xdr:colOff>114300</xdr:colOff>
      <xdr:row>102</xdr:row>
      <xdr:rowOff>84364</xdr:rowOff>
    </xdr:to>
    <xdr:cxnSp macro="">
      <xdr:nvCxnSpPr>
        <xdr:cNvPr id="693" name="直線コネクタ 692"/>
        <xdr:cNvCxnSpPr/>
      </xdr:nvCxnSpPr>
      <xdr:spPr>
        <a:xfrm>
          <a:off x="13703300" y="175363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133169</xdr:rowOff>
    </xdr:from>
    <xdr:to>
      <xdr:col>67</xdr:col>
      <xdr:colOff>101600</xdr:colOff>
      <xdr:row>102</xdr:row>
      <xdr:rowOff>63319</xdr:rowOff>
    </xdr:to>
    <xdr:sp macro="" textlink="">
      <xdr:nvSpPr>
        <xdr:cNvPr id="694" name="楕円 693"/>
        <xdr:cNvSpPr/>
      </xdr:nvSpPr>
      <xdr:spPr>
        <a:xfrm>
          <a:off x="12763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12519</xdr:rowOff>
    </xdr:from>
    <xdr:to>
      <xdr:col>71</xdr:col>
      <xdr:colOff>177800</xdr:colOff>
      <xdr:row>102</xdr:row>
      <xdr:rowOff>48442</xdr:rowOff>
    </xdr:to>
    <xdr:cxnSp macro="">
      <xdr:nvCxnSpPr>
        <xdr:cNvPr id="695" name="直線コネクタ 694"/>
        <xdr:cNvCxnSpPr/>
      </xdr:nvCxnSpPr>
      <xdr:spPr>
        <a:xfrm>
          <a:off x="12814300" y="175004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696"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697" name="n_2aveValue【庁舎】&#10;有形固定資産減価償却率"/>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698"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699" name="n_4aveValue【庁舎】&#10;有形固定資産減価償却率"/>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16164</xdr:rowOff>
    </xdr:from>
    <xdr:ext cx="405111" cy="259045"/>
    <xdr:sp macro="" textlink="">
      <xdr:nvSpPr>
        <xdr:cNvPr id="700" name="n_1mainValue【庁舎】&#10;有形固定資産減価償却率"/>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151691</xdr:rowOff>
    </xdr:from>
    <xdr:ext cx="405111" cy="259045"/>
    <xdr:sp macro="" textlink="">
      <xdr:nvSpPr>
        <xdr:cNvPr id="701" name="n_2mainValue【庁舎】&#10;有形固定資産減価償却率"/>
        <xdr:cNvSpPr txBox="1"/>
      </xdr:nvSpPr>
      <xdr:spPr>
        <a:xfrm>
          <a:off x="143897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115769</xdr:rowOff>
    </xdr:from>
    <xdr:ext cx="405111" cy="259045"/>
    <xdr:sp macro="" textlink="">
      <xdr:nvSpPr>
        <xdr:cNvPr id="702" name="n_3mainValue【庁舎】&#10;有形固定資産減価償却率"/>
        <xdr:cNvSpPr txBox="1"/>
      </xdr:nvSpPr>
      <xdr:spPr>
        <a:xfrm>
          <a:off x="1350074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79846</xdr:rowOff>
    </xdr:from>
    <xdr:ext cx="405111" cy="259045"/>
    <xdr:sp macro="" textlink="">
      <xdr:nvSpPr>
        <xdr:cNvPr id="703" name="n_4mainValue【庁舎】&#10;有形固定資産減価償却率"/>
        <xdr:cNvSpPr txBox="1"/>
      </xdr:nvSpPr>
      <xdr:spPr>
        <a:xfrm>
          <a:off x="126117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29" name="直線コネクタ 728"/>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30"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31" name="直線コネクタ 730"/>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32" name="【庁舎】&#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33" name="直線コネクタ 732"/>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734" name="【庁舎】&#10;一人当たり面積平均値テキスト"/>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35" name="フローチャート: 判断 734"/>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36" name="フローチャート: 判断 735"/>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37" name="フローチャート: 判断 736"/>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38" name="フローチャート: 判断 737"/>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39" name="フローチャート: 判断 738"/>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103777</xdr:rowOff>
    </xdr:from>
    <xdr:to>
      <xdr:col>116</xdr:col>
      <xdr:colOff>114300</xdr:colOff>
      <xdr:row>107</xdr:row>
      <xdr:rowOff>33927</xdr:rowOff>
    </xdr:to>
    <xdr:sp macro="" textlink="">
      <xdr:nvSpPr>
        <xdr:cNvPr id="745" name="楕円 744"/>
        <xdr:cNvSpPr/>
      </xdr:nvSpPr>
      <xdr:spPr>
        <a:xfrm>
          <a:off x="22110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82204</xdr:rowOff>
    </xdr:from>
    <xdr:ext cx="469744" cy="259045"/>
    <xdr:sp macro="" textlink="">
      <xdr:nvSpPr>
        <xdr:cNvPr id="746" name="【庁舎】&#10;一人当たり面積該当値テキスト"/>
        <xdr:cNvSpPr txBox="1"/>
      </xdr:nvSpPr>
      <xdr:spPr>
        <a:xfrm>
          <a:off x="22199600"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103777</xdr:rowOff>
    </xdr:from>
    <xdr:to>
      <xdr:col>112</xdr:col>
      <xdr:colOff>38100</xdr:colOff>
      <xdr:row>107</xdr:row>
      <xdr:rowOff>33927</xdr:rowOff>
    </xdr:to>
    <xdr:sp macro="" textlink="">
      <xdr:nvSpPr>
        <xdr:cNvPr id="747" name="楕円 746"/>
        <xdr:cNvSpPr/>
      </xdr:nvSpPr>
      <xdr:spPr>
        <a:xfrm>
          <a:off x="21272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154577</xdr:rowOff>
    </xdr:from>
    <xdr:to>
      <xdr:col>116</xdr:col>
      <xdr:colOff>63500</xdr:colOff>
      <xdr:row>106</xdr:row>
      <xdr:rowOff>154577</xdr:rowOff>
    </xdr:to>
    <xdr:cxnSp macro="">
      <xdr:nvCxnSpPr>
        <xdr:cNvPr id="748" name="直線コネクタ 747"/>
        <xdr:cNvCxnSpPr/>
      </xdr:nvCxnSpPr>
      <xdr:spPr>
        <a:xfrm>
          <a:off x="21323300" y="183282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103777</xdr:rowOff>
    </xdr:from>
    <xdr:to>
      <xdr:col>107</xdr:col>
      <xdr:colOff>101600</xdr:colOff>
      <xdr:row>107</xdr:row>
      <xdr:rowOff>33927</xdr:rowOff>
    </xdr:to>
    <xdr:sp macro="" textlink="">
      <xdr:nvSpPr>
        <xdr:cNvPr id="749" name="楕円 748"/>
        <xdr:cNvSpPr/>
      </xdr:nvSpPr>
      <xdr:spPr>
        <a:xfrm>
          <a:off x="2038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154577</xdr:rowOff>
    </xdr:from>
    <xdr:to>
      <xdr:col>111</xdr:col>
      <xdr:colOff>177800</xdr:colOff>
      <xdr:row>106</xdr:row>
      <xdr:rowOff>154577</xdr:rowOff>
    </xdr:to>
    <xdr:cxnSp macro="">
      <xdr:nvCxnSpPr>
        <xdr:cNvPr id="750" name="直線コネクタ 749"/>
        <xdr:cNvCxnSpPr/>
      </xdr:nvCxnSpPr>
      <xdr:spPr>
        <a:xfrm>
          <a:off x="20434300" y="1832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751" name="楕円 750"/>
        <xdr:cNvSpPr/>
      </xdr:nvSpPr>
      <xdr:spPr>
        <a:xfrm>
          <a:off x="19494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154577</xdr:rowOff>
    </xdr:from>
    <xdr:to>
      <xdr:col>107</xdr:col>
      <xdr:colOff>50800</xdr:colOff>
      <xdr:row>106</xdr:row>
      <xdr:rowOff>156211</xdr:rowOff>
    </xdr:to>
    <xdr:cxnSp macro="">
      <xdr:nvCxnSpPr>
        <xdr:cNvPr id="752" name="直線コネクタ 751"/>
        <xdr:cNvCxnSpPr/>
      </xdr:nvCxnSpPr>
      <xdr:spPr>
        <a:xfrm flipV="1">
          <a:off x="19545300" y="183282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753" name="楕円 752"/>
        <xdr:cNvSpPr/>
      </xdr:nvSpPr>
      <xdr:spPr>
        <a:xfrm>
          <a:off x="18605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156211</xdr:rowOff>
    </xdr:from>
    <xdr:to>
      <xdr:col>102</xdr:col>
      <xdr:colOff>114300</xdr:colOff>
      <xdr:row>106</xdr:row>
      <xdr:rowOff>156211</xdr:rowOff>
    </xdr:to>
    <xdr:cxnSp macro="">
      <xdr:nvCxnSpPr>
        <xdr:cNvPr id="754" name="直線コネクタ 753"/>
        <xdr:cNvCxnSpPr/>
      </xdr:nvCxnSpPr>
      <xdr:spPr>
        <a:xfrm>
          <a:off x="18656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755" name="n_1aveValue【庁舎】&#10;一人当たり面積"/>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756" name="n_2aveValue【庁舎】&#10;一人当たり面積"/>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757" name="n_3aveValue【庁舎】&#10;一人当たり面積"/>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758" name="n_4aveValue【庁舎】&#10;一人当たり面積"/>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25054</xdr:rowOff>
    </xdr:from>
    <xdr:ext cx="469744" cy="259045"/>
    <xdr:sp macro="" textlink="">
      <xdr:nvSpPr>
        <xdr:cNvPr id="759" name="n_1mainValue【庁舎】&#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760" name="n_2mainValue【庁舎】&#10;一人当たり面積"/>
        <xdr:cNvSpPr txBox="1"/>
      </xdr:nvSpPr>
      <xdr:spPr>
        <a:xfrm>
          <a:off x="20199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761" name="n_3mainValue【庁舎】&#10;一人当たり面積"/>
        <xdr:cNvSpPr txBox="1"/>
      </xdr:nvSpPr>
      <xdr:spPr>
        <a:xfrm>
          <a:off x="19310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26688</xdr:rowOff>
    </xdr:from>
    <xdr:ext cx="469744" cy="259045"/>
    <xdr:sp macro="" textlink="">
      <xdr:nvSpPr>
        <xdr:cNvPr id="762" name="n_4mainValue【庁舎】&#10;一人当たり面積"/>
        <xdr:cNvSpPr txBox="1"/>
      </xdr:nvSpPr>
      <xdr:spPr>
        <a:xfrm>
          <a:off x="18421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について、ごみ処理施設基幹的設備改良工事により減価償却率が大幅に減少している。今後も長寿命化計画などを考慮しながら適切な施設マネジメントを行う。</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人あたりの保有面積は低いが、減価償却率は年々増加傾向にある。減価償却率が高くならないように施設を適切に管理していく。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人あたりの保有面積は少ないが、減価償却率は類似団体と比較し低い傾向である。しかし減価償却率については年々増加傾向であることから長寿命化計画などを考慮しながら適切な施設マネジメントを行う。</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について、減価償却率は体育館への空調設置工事により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に減少しているが、増加傾向となっている。１人あたりの面積についても類似団体と比較し低い水準である。宇多津町民体育館については老朽化が進んでいるため長寿命化計画などを考慮しながら適切な施設マネジメント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近年固定資産税及び町民税を主とした税収などが類似団体平均を上回っているため、比較的高い財政力指数でほぼ横ばいの状態を維持している。令和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も令和４年度に引き続き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基準財政需要額にあてるべき</a:t>
          </a:r>
          <a:r>
            <a:rPr kumimoji="1" lang="ja-JP" altLang="ja-JP" sz="1100">
              <a:solidFill>
                <a:schemeClr val="dk1"/>
              </a:solidFill>
              <a:effectLst/>
              <a:latin typeface="+mn-lt"/>
              <a:ea typeface="+mn-ea"/>
              <a:cs typeface="+mn-cs"/>
            </a:rPr>
            <a:t>臨時財政対策債</a:t>
          </a:r>
          <a:r>
            <a:rPr kumimoji="1" lang="ja-JP" altLang="en-US" sz="1100">
              <a:solidFill>
                <a:schemeClr val="dk1"/>
              </a:solidFill>
              <a:effectLst/>
              <a:latin typeface="+mn-lt"/>
              <a:ea typeface="+mn-ea"/>
              <a:cs typeface="+mn-cs"/>
            </a:rPr>
            <a:t>発行可能額</a:t>
          </a:r>
          <a:r>
            <a:rPr kumimoji="1" lang="ja-JP" altLang="ja-JP" sz="1100">
              <a:solidFill>
                <a:schemeClr val="dk1"/>
              </a:solidFill>
              <a:effectLst/>
              <a:latin typeface="+mn-lt"/>
              <a:ea typeface="+mn-ea"/>
              <a:cs typeface="+mn-cs"/>
            </a:rPr>
            <a:t>の減少などにより財政力指数が</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ポイント減となっている。今後、景気動向により住民税等の減少のおそれがあることから、税徴収率の向上など引き続き推進することで、歳入確保に努める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35076</xdr:rowOff>
    </xdr:from>
    <xdr:to>
      <xdr:col>23</xdr:col>
      <xdr:colOff>133350</xdr:colOff>
      <xdr:row>40</xdr:row>
      <xdr:rowOff>69548</xdr:rowOff>
    </xdr:to>
    <xdr:cxnSp macro="">
      <xdr:nvCxnSpPr>
        <xdr:cNvPr id="70" name="直線コネクタ 69"/>
        <xdr:cNvCxnSpPr/>
      </xdr:nvCxnSpPr>
      <xdr:spPr>
        <a:xfrm>
          <a:off x="4114800" y="68930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12095</xdr:rowOff>
    </xdr:from>
    <xdr:to>
      <xdr:col>19</xdr:col>
      <xdr:colOff>133350</xdr:colOff>
      <xdr:row>40</xdr:row>
      <xdr:rowOff>35076</xdr:rowOff>
    </xdr:to>
    <xdr:cxnSp macro="">
      <xdr:nvCxnSpPr>
        <xdr:cNvPr id="73" name="直線コネクタ 72"/>
        <xdr:cNvCxnSpPr/>
      </xdr:nvCxnSpPr>
      <xdr:spPr>
        <a:xfrm>
          <a:off x="3225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149074</xdr:rowOff>
    </xdr:from>
    <xdr:to>
      <xdr:col>15</xdr:col>
      <xdr:colOff>82550</xdr:colOff>
      <xdr:row>40</xdr:row>
      <xdr:rowOff>12095</xdr:rowOff>
    </xdr:to>
    <xdr:cxnSp macro="">
      <xdr:nvCxnSpPr>
        <xdr:cNvPr id="76" name="直線コネクタ 75"/>
        <xdr:cNvCxnSpPr/>
      </xdr:nvCxnSpPr>
      <xdr:spPr>
        <a:xfrm>
          <a:off x="2336800" y="68356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149074</xdr:rowOff>
    </xdr:to>
    <xdr:cxnSp macro="">
      <xdr:nvCxnSpPr>
        <xdr:cNvPr id="79" name="直線コネクタ 78"/>
        <xdr:cNvCxnSpPr/>
      </xdr:nvCxnSpPr>
      <xdr:spPr>
        <a:xfrm>
          <a:off x="1447800" y="68241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18748</xdr:rowOff>
    </xdr:from>
    <xdr:to>
      <xdr:col>23</xdr:col>
      <xdr:colOff>184150</xdr:colOff>
      <xdr:row>40</xdr:row>
      <xdr:rowOff>120348</xdr:rowOff>
    </xdr:to>
    <xdr:sp macro="" textlink="">
      <xdr:nvSpPr>
        <xdr:cNvPr id="89" name="楕円 88"/>
        <xdr:cNvSpPr/>
      </xdr:nvSpPr>
      <xdr:spPr>
        <a:xfrm>
          <a:off x="4902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35275</xdr:rowOff>
    </xdr:from>
    <xdr:ext cx="762000" cy="259045"/>
    <xdr:sp macro="" textlink="">
      <xdr:nvSpPr>
        <xdr:cNvPr id="90" name="財政力該当値テキスト"/>
        <xdr:cNvSpPr txBox="1"/>
      </xdr:nvSpPr>
      <xdr:spPr>
        <a:xfrm>
          <a:off x="5041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155726</xdr:rowOff>
    </xdr:from>
    <xdr:to>
      <xdr:col>19</xdr:col>
      <xdr:colOff>184150</xdr:colOff>
      <xdr:row>40</xdr:row>
      <xdr:rowOff>85876</xdr:rowOff>
    </xdr:to>
    <xdr:sp macro="" textlink="">
      <xdr:nvSpPr>
        <xdr:cNvPr id="91" name="楕円 90"/>
        <xdr:cNvSpPr/>
      </xdr:nvSpPr>
      <xdr:spPr>
        <a:xfrm>
          <a:off x="4064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96053</xdr:rowOff>
    </xdr:from>
    <xdr:ext cx="736600" cy="259045"/>
    <xdr:sp macro="" textlink="">
      <xdr:nvSpPr>
        <xdr:cNvPr id="92" name="テキスト ボックス 91"/>
        <xdr:cNvSpPr txBox="1"/>
      </xdr:nvSpPr>
      <xdr:spPr>
        <a:xfrm>
          <a:off x="3733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132745</xdr:rowOff>
    </xdr:from>
    <xdr:to>
      <xdr:col>15</xdr:col>
      <xdr:colOff>133350</xdr:colOff>
      <xdr:row>40</xdr:row>
      <xdr:rowOff>62895</xdr:rowOff>
    </xdr:to>
    <xdr:sp macro="" textlink="">
      <xdr:nvSpPr>
        <xdr:cNvPr id="93" name="楕円 92"/>
        <xdr:cNvSpPr/>
      </xdr:nvSpPr>
      <xdr:spPr>
        <a:xfrm>
          <a:off x="3175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73072</xdr:rowOff>
    </xdr:from>
    <xdr:ext cx="762000" cy="259045"/>
    <xdr:sp macro="" textlink="">
      <xdr:nvSpPr>
        <xdr:cNvPr id="94" name="テキスト ボックス 93"/>
        <xdr:cNvSpPr txBox="1"/>
      </xdr:nvSpPr>
      <xdr:spPr>
        <a:xfrm>
          <a:off x="2844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98274</xdr:rowOff>
    </xdr:from>
    <xdr:to>
      <xdr:col>11</xdr:col>
      <xdr:colOff>82550</xdr:colOff>
      <xdr:row>40</xdr:row>
      <xdr:rowOff>28424</xdr:rowOff>
    </xdr:to>
    <xdr:sp macro="" textlink="">
      <xdr:nvSpPr>
        <xdr:cNvPr id="95" name="楕円 94"/>
        <xdr:cNvSpPr/>
      </xdr:nvSpPr>
      <xdr:spPr>
        <a:xfrm>
          <a:off x="2286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38601</xdr:rowOff>
    </xdr:from>
    <xdr:ext cx="762000" cy="259045"/>
    <xdr:sp macro="" textlink="">
      <xdr:nvSpPr>
        <xdr:cNvPr id="96" name="テキスト ボックス 95"/>
        <xdr:cNvSpPr txBox="1"/>
      </xdr:nvSpPr>
      <xdr:spPr>
        <a:xfrm>
          <a:off x="1955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7" name="楕円 96"/>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8" name="テキスト ボックス 97"/>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の抑制を図っている一方で、子ども子育て支援制度による私立保育所やこども園の運営費の増加などにより扶助費が増加傾向である。令和３年度の子育て世帯への臨時特別給付金や南部地区子育て支援・交流施設整備事業等の臨時的な事業が終了することにより、全体的な歳入、歳出の減少があった。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は下水道特別会計における維持管理負担金等の増による基準内繰出金が増加した結果、経常的経費が増加</a:t>
          </a:r>
          <a:r>
            <a:rPr kumimoji="1" lang="ja-JP" altLang="ja-JP" sz="1000">
              <a:solidFill>
                <a:schemeClr val="dk1"/>
              </a:solidFill>
              <a:effectLst/>
              <a:latin typeface="+mn-lt"/>
              <a:ea typeface="+mn-ea"/>
              <a:cs typeface="+mn-cs"/>
            </a:rPr>
            <a:t>したことにより、経常収支比率が</a:t>
          </a:r>
          <a:r>
            <a:rPr kumimoji="1" lang="en-US" altLang="ja-JP" sz="1000">
              <a:solidFill>
                <a:schemeClr val="dk1"/>
              </a:solidFill>
              <a:effectLst/>
              <a:latin typeface="+mn-lt"/>
              <a:ea typeface="+mn-ea"/>
              <a:cs typeface="+mn-cs"/>
            </a:rPr>
            <a:t>5.4</a:t>
          </a:r>
          <a:r>
            <a:rPr kumimoji="1" lang="ja-JP" altLang="ja-JP" sz="1000">
              <a:solidFill>
                <a:schemeClr val="dk1"/>
              </a:solidFill>
              <a:effectLst/>
              <a:latin typeface="+mn-lt"/>
              <a:ea typeface="+mn-ea"/>
              <a:cs typeface="+mn-cs"/>
            </a:rPr>
            <a:t>ポイント悪化した。</a:t>
          </a:r>
          <a:r>
            <a:rPr kumimoji="1" lang="ja-JP" altLang="en-US" sz="1000">
              <a:solidFill>
                <a:schemeClr val="dk1"/>
              </a:solidFill>
              <a:effectLst/>
              <a:latin typeface="+mn-lt"/>
              <a:ea typeface="+mn-ea"/>
              <a:cs typeface="+mn-cs"/>
            </a:rPr>
            <a:t>その他、</a:t>
          </a:r>
          <a:r>
            <a:rPr kumimoji="1" lang="ja-JP" altLang="ja-JP" sz="1000">
              <a:solidFill>
                <a:schemeClr val="dk1"/>
              </a:solidFill>
              <a:effectLst/>
              <a:latin typeface="+mn-lt"/>
              <a:ea typeface="+mn-ea"/>
              <a:cs typeface="+mn-cs"/>
            </a:rPr>
            <a:t>扶助費等については今後も増加が見込まれるため、税徴収率の向上など引き続き推進することで経常一般財源等収入の確保に努める。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64</xdr:row>
      <xdr:rowOff>143933</xdr:rowOff>
    </xdr:to>
    <xdr:cxnSp macro="">
      <xdr:nvCxnSpPr>
        <xdr:cNvPr id="133" name="直線コネクタ 132"/>
        <xdr:cNvCxnSpPr/>
      </xdr:nvCxnSpPr>
      <xdr:spPr>
        <a:xfrm>
          <a:off x="4114800" y="10899563"/>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63</xdr:row>
      <xdr:rowOff>98213</xdr:rowOff>
    </xdr:to>
    <xdr:cxnSp macro="">
      <xdr:nvCxnSpPr>
        <xdr:cNvPr id="136" name="直線コネクタ 135"/>
        <xdr:cNvCxnSpPr/>
      </xdr:nvCxnSpPr>
      <xdr:spPr>
        <a:xfrm>
          <a:off x="3225800" y="108513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65</xdr:row>
      <xdr:rowOff>635</xdr:rowOff>
    </xdr:to>
    <xdr:cxnSp macro="">
      <xdr:nvCxnSpPr>
        <xdr:cNvPr id="139" name="直線コネクタ 138"/>
        <xdr:cNvCxnSpPr/>
      </xdr:nvCxnSpPr>
      <xdr:spPr>
        <a:xfrm flipV="1">
          <a:off x="2336800" y="10851304"/>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635</xdr:rowOff>
    </xdr:from>
    <xdr:to>
      <xdr:col>11</xdr:col>
      <xdr:colOff>31750</xdr:colOff>
      <xdr:row>65</xdr:row>
      <xdr:rowOff>149437</xdr:rowOff>
    </xdr:to>
    <xdr:cxnSp macro="">
      <xdr:nvCxnSpPr>
        <xdr:cNvPr id="142" name="直線コネクタ 141"/>
        <xdr:cNvCxnSpPr/>
      </xdr:nvCxnSpPr>
      <xdr:spPr>
        <a:xfrm flipV="1">
          <a:off x="1447800" y="11144885"/>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2" name="楕円 151"/>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109660</xdr:rowOff>
    </xdr:from>
    <xdr:ext cx="762000" cy="259045"/>
    <xdr:sp macro="" textlink="">
      <xdr:nvSpPr>
        <xdr:cNvPr id="153" name="財政構造の弾力性該当値テキスト"/>
        <xdr:cNvSpPr txBox="1"/>
      </xdr:nvSpPr>
      <xdr:spPr>
        <a:xfrm>
          <a:off x="50419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4" name="楕円 153"/>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55" name="テキスト ボックス 154"/>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6" name="楕円 155"/>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110931</xdr:rowOff>
    </xdr:from>
    <xdr:ext cx="762000" cy="259045"/>
    <xdr:sp macro="" textlink="">
      <xdr:nvSpPr>
        <xdr:cNvPr id="157" name="テキスト ボックス 156"/>
        <xdr:cNvSpPr txBox="1"/>
      </xdr:nvSpPr>
      <xdr:spPr>
        <a:xfrm>
          <a:off x="2844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58" name="楕円 157"/>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59" name="テキスト ボックス 158"/>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98637</xdr:rowOff>
    </xdr:from>
    <xdr:to>
      <xdr:col>7</xdr:col>
      <xdr:colOff>31750</xdr:colOff>
      <xdr:row>66</xdr:row>
      <xdr:rowOff>28787</xdr:rowOff>
    </xdr:to>
    <xdr:sp macro="" textlink="">
      <xdr:nvSpPr>
        <xdr:cNvPr id="160" name="楕円 159"/>
        <xdr:cNvSpPr/>
      </xdr:nvSpPr>
      <xdr:spPr>
        <a:xfrm>
          <a:off x="1397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13564</xdr:rowOff>
    </xdr:from>
    <xdr:ext cx="762000" cy="259045"/>
    <xdr:sp macro="" textlink="">
      <xdr:nvSpPr>
        <xdr:cNvPr id="161" name="テキスト ボックス 160"/>
        <xdr:cNvSpPr txBox="1"/>
      </xdr:nvSpPr>
      <xdr:spPr>
        <a:xfrm>
          <a:off x="1066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人件費については、民間委託等による職員数の抑制を行っている所である。人口</a:t>
          </a:r>
          <a:r>
            <a:rPr kumimoji="1" lang="en-US" altLang="ja-JP" sz="1100">
              <a:latin typeface="+mn-ea"/>
              <a:ea typeface="+mn-ea"/>
            </a:rPr>
            <a:t>1,000</a:t>
          </a:r>
          <a:r>
            <a:rPr kumimoji="1" lang="ja-JP" altLang="en-US" sz="1100">
              <a:latin typeface="+mn-ea"/>
              <a:ea typeface="+mn-ea"/>
            </a:rPr>
            <a:t>人当たり職員数では、類似団体平均と比較すると少ない状況である。令和５年度は令和４年度末定年退職者の割合が多かったことから前年度から</a:t>
          </a:r>
          <a:r>
            <a:rPr kumimoji="1" lang="en-US" altLang="ja-JP" sz="1100">
              <a:latin typeface="+mn-ea"/>
              <a:ea typeface="+mn-ea"/>
            </a:rPr>
            <a:t>1.9</a:t>
          </a:r>
          <a:r>
            <a:rPr kumimoji="1" lang="ja-JP" altLang="en-US" sz="1100">
              <a:latin typeface="+mn-ea"/>
              <a:ea typeface="+mn-ea"/>
            </a:rPr>
            <a:t>％減となっている。物件費については、給食センターのＰＦＩ委託、電算システム経費、施設指定管理委託等が大きな割合を占めているが、前年度からの減の主な原因は新型ｺﾛﾅｳｲﾙｽワクチン接種委託料等の新型コロナ対策事業の減である。今後も、事務事業の改善、効率化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152310</xdr:rowOff>
    </xdr:from>
    <xdr:to>
      <xdr:col>23</xdr:col>
      <xdr:colOff>133350</xdr:colOff>
      <xdr:row>81</xdr:row>
      <xdr:rowOff>170605</xdr:rowOff>
    </xdr:to>
    <xdr:cxnSp macro="">
      <xdr:nvCxnSpPr>
        <xdr:cNvPr id="194" name="直線コネクタ 193"/>
        <xdr:cNvCxnSpPr/>
      </xdr:nvCxnSpPr>
      <xdr:spPr>
        <a:xfrm flipV="1">
          <a:off x="4114800" y="14039760"/>
          <a:ext cx="838200" cy="1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154384</xdr:rowOff>
    </xdr:from>
    <xdr:to>
      <xdr:col>19</xdr:col>
      <xdr:colOff>133350</xdr:colOff>
      <xdr:row>81</xdr:row>
      <xdr:rowOff>170605</xdr:rowOff>
    </xdr:to>
    <xdr:cxnSp macro="">
      <xdr:nvCxnSpPr>
        <xdr:cNvPr id="197" name="直線コネクタ 196"/>
        <xdr:cNvCxnSpPr/>
      </xdr:nvCxnSpPr>
      <xdr:spPr>
        <a:xfrm>
          <a:off x="3225800" y="14041834"/>
          <a:ext cx="889000" cy="1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125101</xdr:rowOff>
    </xdr:from>
    <xdr:to>
      <xdr:col>15</xdr:col>
      <xdr:colOff>82550</xdr:colOff>
      <xdr:row>81</xdr:row>
      <xdr:rowOff>154384</xdr:rowOff>
    </xdr:to>
    <xdr:cxnSp macro="">
      <xdr:nvCxnSpPr>
        <xdr:cNvPr id="200" name="直線コネクタ 199"/>
        <xdr:cNvCxnSpPr/>
      </xdr:nvCxnSpPr>
      <xdr:spPr>
        <a:xfrm>
          <a:off x="2336800" y="14012551"/>
          <a:ext cx="8890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124256</xdr:rowOff>
    </xdr:from>
    <xdr:to>
      <xdr:col>11</xdr:col>
      <xdr:colOff>31750</xdr:colOff>
      <xdr:row>81</xdr:row>
      <xdr:rowOff>125101</xdr:rowOff>
    </xdr:to>
    <xdr:cxnSp macro="">
      <xdr:nvCxnSpPr>
        <xdr:cNvPr id="203" name="直線コネクタ 202"/>
        <xdr:cNvCxnSpPr/>
      </xdr:nvCxnSpPr>
      <xdr:spPr>
        <a:xfrm>
          <a:off x="1447800" y="14011706"/>
          <a:ext cx="8890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101510</xdr:rowOff>
    </xdr:from>
    <xdr:to>
      <xdr:col>23</xdr:col>
      <xdr:colOff>184150</xdr:colOff>
      <xdr:row>82</xdr:row>
      <xdr:rowOff>31660</xdr:rowOff>
    </xdr:to>
    <xdr:sp macro="" textlink="">
      <xdr:nvSpPr>
        <xdr:cNvPr id="213" name="楕円 212"/>
        <xdr:cNvSpPr/>
      </xdr:nvSpPr>
      <xdr:spPr>
        <a:xfrm>
          <a:off x="4902200" y="139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22787</xdr:rowOff>
    </xdr:from>
    <xdr:ext cx="762000" cy="259045"/>
    <xdr:sp macro="" textlink="">
      <xdr:nvSpPr>
        <xdr:cNvPr id="214" name="人件費・物件費等の状況該当値テキスト"/>
        <xdr:cNvSpPr txBox="1"/>
      </xdr:nvSpPr>
      <xdr:spPr>
        <a:xfrm>
          <a:off x="5041900" y="1391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119805</xdr:rowOff>
    </xdr:from>
    <xdr:to>
      <xdr:col>19</xdr:col>
      <xdr:colOff>184150</xdr:colOff>
      <xdr:row>82</xdr:row>
      <xdr:rowOff>49955</xdr:rowOff>
    </xdr:to>
    <xdr:sp macro="" textlink="">
      <xdr:nvSpPr>
        <xdr:cNvPr id="215" name="楕円 214"/>
        <xdr:cNvSpPr/>
      </xdr:nvSpPr>
      <xdr:spPr>
        <a:xfrm>
          <a:off x="4064000" y="1400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60132</xdr:rowOff>
    </xdr:from>
    <xdr:ext cx="736600" cy="259045"/>
    <xdr:sp macro="" textlink="">
      <xdr:nvSpPr>
        <xdr:cNvPr id="216" name="テキスト ボックス 215"/>
        <xdr:cNvSpPr txBox="1"/>
      </xdr:nvSpPr>
      <xdr:spPr>
        <a:xfrm>
          <a:off x="3733800" y="13776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103584</xdr:rowOff>
    </xdr:from>
    <xdr:to>
      <xdr:col>15</xdr:col>
      <xdr:colOff>133350</xdr:colOff>
      <xdr:row>82</xdr:row>
      <xdr:rowOff>33734</xdr:rowOff>
    </xdr:to>
    <xdr:sp macro="" textlink="">
      <xdr:nvSpPr>
        <xdr:cNvPr id="217" name="楕円 216"/>
        <xdr:cNvSpPr/>
      </xdr:nvSpPr>
      <xdr:spPr>
        <a:xfrm>
          <a:off x="3175000" y="139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43911</xdr:rowOff>
    </xdr:from>
    <xdr:ext cx="762000" cy="259045"/>
    <xdr:sp macro="" textlink="">
      <xdr:nvSpPr>
        <xdr:cNvPr id="218" name="テキスト ボックス 217"/>
        <xdr:cNvSpPr txBox="1"/>
      </xdr:nvSpPr>
      <xdr:spPr>
        <a:xfrm>
          <a:off x="2844800" y="1375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74301</xdr:rowOff>
    </xdr:from>
    <xdr:to>
      <xdr:col>11</xdr:col>
      <xdr:colOff>82550</xdr:colOff>
      <xdr:row>82</xdr:row>
      <xdr:rowOff>4451</xdr:rowOff>
    </xdr:to>
    <xdr:sp macro="" textlink="">
      <xdr:nvSpPr>
        <xdr:cNvPr id="219" name="楕円 218"/>
        <xdr:cNvSpPr/>
      </xdr:nvSpPr>
      <xdr:spPr>
        <a:xfrm>
          <a:off x="2286000" y="1396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14628</xdr:rowOff>
    </xdr:from>
    <xdr:ext cx="762000" cy="259045"/>
    <xdr:sp macro="" textlink="">
      <xdr:nvSpPr>
        <xdr:cNvPr id="220" name="テキスト ボックス 219"/>
        <xdr:cNvSpPr txBox="1"/>
      </xdr:nvSpPr>
      <xdr:spPr>
        <a:xfrm>
          <a:off x="1955800" y="1373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73456</xdr:rowOff>
    </xdr:from>
    <xdr:to>
      <xdr:col>7</xdr:col>
      <xdr:colOff>31750</xdr:colOff>
      <xdr:row>82</xdr:row>
      <xdr:rowOff>3606</xdr:rowOff>
    </xdr:to>
    <xdr:sp macro="" textlink="">
      <xdr:nvSpPr>
        <xdr:cNvPr id="221" name="楕円 220"/>
        <xdr:cNvSpPr/>
      </xdr:nvSpPr>
      <xdr:spPr>
        <a:xfrm>
          <a:off x="1397000" y="1396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13783</xdr:rowOff>
    </xdr:from>
    <xdr:ext cx="762000" cy="259045"/>
    <xdr:sp macro="" textlink="">
      <xdr:nvSpPr>
        <xdr:cNvPr id="222" name="テキスト ボックス 221"/>
        <xdr:cNvSpPr txBox="1"/>
      </xdr:nvSpPr>
      <xdr:spPr>
        <a:xfrm>
          <a:off x="1066800" y="1372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類似団体平均を下回る水準で横ばいの状態である。今後、専門的な職が求められる中、適正な水準の維持に努める。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95955</xdr:rowOff>
    </xdr:to>
    <xdr:cxnSp macro="">
      <xdr:nvCxnSpPr>
        <xdr:cNvPr id="256" name="直線コネクタ 255"/>
        <xdr:cNvCxnSpPr/>
      </xdr:nvCxnSpPr>
      <xdr:spPr>
        <a:xfrm>
          <a:off x="16179800" y="144307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69145</xdr:rowOff>
    </xdr:to>
    <xdr:cxnSp macro="">
      <xdr:nvCxnSpPr>
        <xdr:cNvPr id="259" name="直線コネクタ 258"/>
        <xdr:cNvCxnSpPr/>
      </xdr:nvCxnSpPr>
      <xdr:spPr>
        <a:xfrm flipV="1">
          <a:off x="15290800" y="1443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149578</xdr:rowOff>
    </xdr:to>
    <xdr:cxnSp macro="">
      <xdr:nvCxnSpPr>
        <xdr:cNvPr id="262" name="直線コネクタ 261"/>
        <xdr:cNvCxnSpPr/>
      </xdr:nvCxnSpPr>
      <xdr:spPr>
        <a:xfrm flipV="1">
          <a:off x="14401800" y="144709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84</xdr:row>
      <xdr:rowOff>149578</xdr:rowOff>
    </xdr:to>
    <xdr:cxnSp macro="">
      <xdr:nvCxnSpPr>
        <xdr:cNvPr id="265" name="直線コネクタ 264"/>
        <xdr:cNvCxnSpPr/>
      </xdr:nvCxnSpPr>
      <xdr:spPr>
        <a:xfrm>
          <a:off x="13512800" y="1453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5" name="楕円 274"/>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76" name="給与水準   （国との比較）該当値テキスト"/>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7" name="楕円 276"/>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78" name="テキスト ボックス 277"/>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79" name="楕円 278"/>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0" name="テキスト ボックス 279"/>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1" name="楕円 280"/>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2" name="テキスト ボックス 281"/>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3" name="楕円 282"/>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4" name="テキスト ボックス 283"/>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これまで、給食センターや公立保育所の民営化などにより職員数の抑制を図ってきており、また近年、定年退職者を含め退職者数が多い状態が続いていたため、職員数の抑制傾向も続いている状況である。</a:t>
          </a:r>
          <a:endParaRPr lang="ja-JP" altLang="ja-JP" sz="1400">
            <a:effectLst/>
          </a:endParaRPr>
        </a:p>
        <a:p>
          <a:r>
            <a:rPr kumimoji="1" lang="ja-JP" altLang="ja-JP" sz="1100">
              <a:solidFill>
                <a:schemeClr val="dk1"/>
              </a:solidFill>
              <a:effectLst/>
              <a:latin typeface="+mn-lt"/>
              <a:ea typeface="+mn-ea"/>
              <a:cs typeface="+mn-cs"/>
            </a:rPr>
            <a:t>今後は、住民サービスの向上を図りつつ、効率的かつ適正な事務事業を確保できる定員管理を行うよう努める。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70696</xdr:rowOff>
    </xdr:from>
    <xdr:to>
      <xdr:col>81</xdr:col>
      <xdr:colOff>44450</xdr:colOff>
      <xdr:row>58</xdr:row>
      <xdr:rowOff>85443</xdr:rowOff>
    </xdr:to>
    <xdr:cxnSp macro="">
      <xdr:nvCxnSpPr>
        <xdr:cNvPr id="319" name="直線コネクタ 318"/>
        <xdr:cNvCxnSpPr/>
      </xdr:nvCxnSpPr>
      <xdr:spPr>
        <a:xfrm flipV="1">
          <a:off x="16179800" y="10014796"/>
          <a:ext cx="8382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47907</xdr:rowOff>
    </xdr:from>
    <xdr:to>
      <xdr:col>77</xdr:col>
      <xdr:colOff>44450</xdr:colOff>
      <xdr:row>58</xdr:row>
      <xdr:rowOff>85443</xdr:rowOff>
    </xdr:to>
    <xdr:cxnSp macro="">
      <xdr:nvCxnSpPr>
        <xdr:cNvPr id="322" name="直線コネクタ 321"/>
        <xdr:cNvCxnSpPr/>
      </xdr:nvCxnSpPr>
      <xdr:spPr>
        <a:xfrm>
          <a:off x="15290800" y="9992007"/>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46567</xdr:rowOff>
    </xdr:from>
    <xdr:to>
      <xdr:col>72</xdr:col>
      <xdr:colOff>203200</xdr:colOff>
      <xdr:row>58</xdr:row>
      <xdr:rowOff>47907</xdr:rowOff>
    </xdr:to>
    <xdr:cxnSp macro="">
      <xdr:nvCxnSpPr>
        <xdr:cNvPr id="325" name="直線コネクタ 324"/>
        <xdr:cNvCxnSpPr/>
      </xdr:nvCxnSpPr>
      <xdr:spPr>
        <a:xfrm>
          <a:off x="14401800" y="9990667"/>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22437</xdr:rowOff>
    </xdr:from>
    <xdr:to>
      <xdr:col>68</xdr:col>
      <xdr:colOff>152400</xdr:colOff>
      <xdr:row>58</xdr:row>
      <xdr:rowOff>46567</xdr:rowOff>
    </xdr:to>
    <xdr:cxnSp macro="">
      <xdr:nvCxnSpPr>
        <xdr:cNvPr id="328" name="直線コネクタ 327"/>
        <xdr:cNvCxnSpPr/>
      </xdr:nvCxnSpPr>
      <xdr:spPr>
        <a:xfrm>
          <a:off x="13512800" y="99665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19896</xdr:rowOff>
    </xdr:from>
    <xdr:to>
      <xdr:col>81</xdr:col>
      <xdr:colOff>95250</xdr:colOff>
      <xdr:row>58</xdr:row>
      <xdr:rowOff>121496</xdr:rowOff>
    </xdr:to>
    <xdr:sp macro="" textlink="">
      <xdr:nvSpPr>
        <xdr:cNvPr id="338" name="楕円 337"/>
        <xdr:cNvSpPr/>
      </xdr:nvSpPr>
      <xdr:spPr>
        <a:xfrm>
          <a:off x="169672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112623</xdr:rowOff>
    </xdr:from>
    <xdr:ext cx="762000" cy="259045"/>
    <xdr:sp macro="" textlink="">
      <xdr:nvSpPr>
        <xdr:cNvPr id="339" name="定員管理の状況該当値テキスト"/>
        <xdr:cNvSpPr txBox="1"/>
      </xdr:nvSpPr>
      <xdr:spPr>
        <a:xfrm>
          <a:off x="17106900" y="98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34643</xdr:rowOff>
    </xdr:from>
    <xdr:to>
      <xdr:col>77</xdr:col>
      <xdr:colOff>95250</xdr:colOff>
      <xdr:row>58</xdr:row>
      <xdr:rowOff>136243</xdr:rowOff>
    </xdr:to>
    <xdr:sp macro="" textlink="">
      <xdr:nvSpPr>
        <xdr:cNvPr id="340" name="楕円 339"/>
        <xdr:cNvSpPr/>
      </xdr:nvSpPr>
      <xdr:spPr>
        <a:xfrm>
          <a:off x="16129000" y="99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146420</xdr:rowOff>
    </xdr:from>
    <xdr:ext cx="736600" cy="259045"/>
    <xdr:sp macro="" textlink="">
      <xdr:nvSpPr>
        <xdr:cNvPr id="341" name="テキスト ボックス 340"/>
        <xdr:cNvSpPr txBox="1"/>
      </xdr:nvSpPr>
      <xdr:spPr>
        <a:xfrm>
          <a:off x="15798800" y="974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168557</xdr:rowOff>
    </xdr:from>
    <xdr:to>
      <xdr:col>73</xdr:col>
      <xdr:colOff>44450</xdr:colOff>
      <xdr:row>58</xdr:row>
      <xdr:rowOff>98707</xdr:rowOff>
    </xdr:to>
    <xdr:sp macro="" textlink="">
      <xdr:nvSpPr>
        <xdr:cNvPr id="342" name="楕円 341"/>
        <xdr:cNvSpPr/>
      </xdr:nvSpPr>
      <xdr:spPr>
        <a:xfrm>
          <a:off x="15240000" y="99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108884</xdr:rowOff>
    </xdr:from>
    <xdr:ext cx="762000" cy="259045"/>
    <xdr:sp macro="" textlink="">
      <xdr:nvSpPr>
        <xdr:cNvPr id="343" name="テキスト ボックス 342"/>
        <xdr:cNvSpPr txBox="1"/>
      </xdr:nvSpPr>
      <xdr:spPr>
        <a:xfrm>
          <a:off x="14909800" y="97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167217</xdr:rowOff>
    </xdr:from>
    <xdr:to>
      <xdr:col>68</xdr:col>
      <xdr:colOff>203200</xdr:colOff>
      <xdr:row>58</xdr:row>
      <xdr:rowOff>97367</xdr:rowOff>
    </xdr:to>
    <xdr:sp macro="" textlink="">
      <xdr:nvSpPr>
        <xdr:cNvPr id="344" name="楕円 343"/>
        <xdr:cNvSpPr/>
      </xdr:nvSpPr>
      <xdr:spPr>
        <a:xfrm>
          <a:off x="14351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107544</xdr:rowOff>
    </xdr:from>
    <xdr:ext cx="762000" cy="259045"/>
    <xdr:sp macro="" textlink="">
      <xdr:nvSpPr>
        <xdr:cNvPr id="345" name="テキスト ボックス 344"/>
        <xdr:cNvSpPr txBox="1"/>
      </xdr:nvSpPr>
      <xdr:spPr>
        <a:xfrm>
          <a:off x="14020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143087</xdr:rowOff>
    </xdr:from>
    <xdr:to>
      <xdr:col>64</xdr:col>
      <xdr:colOff>152400</xdr:colOff>
      <xdr:row>58</xdr:row>
      <xdr:rowOff>73237</xdr:rowOff>
    </xdr:to>
    <xdr:sp macro="" textlink="">
      <xdr:nvSpPr>
        <xdr:cNvPr id="346" name="楕円 345"/>
        <xdr:cNvSpPr/>
      </xdr:nvSpPr>
      <xdr:spPr>
        <a:xfrm>
          <a:off x="13462000" y="99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83414</xdr:rowOff>
    </xdr:from>
    <xdr:ext cx="762000" cy="259045"/>
    <xdr:sp macro="" textlink="">
      <xdr:nvSpPr>
        <xdr:cNvPr id="347" name="テキスト ボックス 346"/>
        <xdr:cNvSpPr txBox="1"/>
      </xdr:nvSpPr>
      <xdr:spPr>
        <a:xfrm>
          <a:off x="13131800" y="968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地方債の元利償還金は、庁舎耐震等改修事業による地方債や臨時財政対策債の元金の償還により増加傾向にある。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年度減少していた</a:t>
          </a:r>
          <a:r>
            <a:rPr kumimoji="1" lang="ja-JP" altLang="ja-JP" sz="1100">
              <a:solidFill>
                <a:schemeClr val="dk1"/>
              </a:solidFill>
              <a:effectLst/>
              <a:latin typeface="+mn-lt"/>
              <a:ea typeface="+mn-ea"/>
              <a:cs typeface="+mn-cs"/>
            </a:rPr>
            <a:t>下水道に係る公営企業債の元利償還金に対する繰入金</a:t>
          </a:r>
          <a:r>
            <a:rPr kumimoji="1" lang="ja-JP" altLang="en-US" sz="1100">
              <a:solidFill>
                <a:schemeClr val="dk1"/>
              </a:solidFill>
              <a:effectLst/>
              <a:latin typeface="+mn-lt"/>
              <a:ea typeface="+mn-ea"/>
              <a:cs typeface="+mn-cs"/>
            </a:rPr>
            <a:t>が増加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結果として、実質公債費比率が増加している状況となっている。今後も大規模事業に伴う地方債借入れにより、実質公債費比率が上昇する見込みがある。この上昇を一時的なものに抑えるよう、適正な事務事業の執行及び、適正な実質公債費比率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11854</xdr:rowOff>
    </xdr:to>
    <xdr:cxnSp macro="">
      <xdr:nvCxnSpPr>
        <xdr:cNvPr id="380" name="直線コネクタ 379"/>
        <xdr:cNvCxnSpPr/>
      </xdr:nvCxnSpPr>
      <xdr:spPr>
        <a:xfrm>
          <a:off x="16179800" y="69930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143087</xdr:rowOff>
    </xdr:to>
    <xdr:cxnSp macro="">
      <xdr:nvCxnSpPr>
        <xdr:cNvPr id="383" name="直線コネクタ 382"/>
        <xdr:cNvCxnSpPr/>
      </xdr:nvCxnSpPr>
      <xdr:spPr>
        <a:xfrm flipV="1">
          <a:off x="15290800" y="69930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40</xdr:row>
      <xdr:rowOff>143087</xdr:rowOff>
    </xdr:to>
    <xdr:cxnSp macro="">
      <xdr:nvCxnSpPr>
        <xdr:cNvPr id="386" name="直線コネクタ 385"/>
        <xdr:cNvCxnSpPr/>
      </xdr:nvCxnSpPr>
      <xdr:spPr>
        <a:xfrm>
          <a:off x="14401800" y="69930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135044</xdr:rowOff>
    </xdr:to>
    <xdr:cxnSp macro="">
      <xdr:nvCxnSpPr>
        <xdr:cNvPr id="389" name="直線コネクタ 388"/>
        <xdr:cNvCxnSpPr/>
      </xdr:nvCxnSpPr>
      <xdr:spPr>
        <a:xfrm>
          <a:off x="13512800" y="698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9" name="楕円 398"/>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0" name="公債費負担の状況該当値テキスト"/>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1" name="楕円 400"/>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2" name="テキスト ボックス 401"/>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3" name="楕円 402"/>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404" name="テキスト ボックス 403"/>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5" name="楕円 404"/>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6" name="テキスト ボックス 405"/>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7" name="楕円 406"/>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8" name="テキスト ボックス 407"/>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将来負担額は、主に下水道事業債の元利償還金の減による公営企業債等繰入見込額などの減少により、将来負担率は令和３年度</a:t>
          </a:r>
          <a:r>
            <a:rPr kumimoji="1" lang="ja-JP" altLang="en-US" sz="1100">
              <a:solidFill>
                <a:schemeClr val="dk1"/>
              </a:solidFill>
              <a:effectLst/>
              <a:latin typeface="+mn-lt"/>
              <a:ea typeface="+mn-ea"/>
              <a:cs typeface="+mn-cs"/>
            </a:rPr>
            <a:t>、４年度</a:t>
          </a:r>
          <a:r>
            <a:rPr kumimoji="1" lang="ja-JP" altLang="ja-JP" sz="1100">
              <a:solidFill>
                <a:schemeClr val="dk1"/>
              </a:solidFill>
              <a:effectLst/>
              <a:latin typeface="+mn-lt"/>
              <a:ea typeface="+mn-ea"/>
              <a:cs typeface="+mn-cs"/>
            </a:rPr>
            <a:t>に引き続き数値化されなかった。ただし、宇多津臨海地区都市再生整備計画事業等大規模事業計画に伴う地方債残高の増加をはじめ、坂出、宇多津広域行政事務組合のごみ処理施設基幹的設備改良事業等による組合債の償還に係る負担金や緊急防災・減災事業債等に伴う元利償還金の増加が今後も見込まれるため、急激な上昇につながらないよう事業実施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53" name="テキスト ボックス 452"/>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14938</xdr:rowOff>
    </xdr:from>
    <xdr:to>
      <xdr:col>64</xdr:col>
      <xdr:colOff>152400</xdr:colOff>
      <xdr:row>14</xdr:row>
      <xdr:rowOff>116538</xdr:rowOff>
    </xdr:to>
    <xdr:sp macro="" textlink="">
      <xdr:nvSpPr>
        <xdr:cNvPr id="459" name="楕円 458"/>
        <xdr:cNvSpPr/>
      </xdr:nvSpPr>
      <xdr:spPr>
        <a:xfrm>
          <a:off x="13462000" y="2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126715</xdr:rowOff>
    </xdr:from>
    <xdr:ext cx="762000" cy="259045"/>
    <xdr:sp macro="" textlink="">
      <xdr:nvSpPr>
        <xdr:cNvPr id="460" name="テキスト ボックス 459"/>
        <xdr:cNvSpPr txBox="1"/>
      </xdr:nvSpPr>
      <xdr:spPr>
        <a:xfrm>
          <a:off x="13131800" y="218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これまで、給食センターや公立保育所の民営化などにより職員数の抑制を図ってきており、また近年、定年退職者を含め退職者数が多い状態が続いてい</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。令和２年度の地方公務員法改正に伴う会計年度任用職員報酬部分によって、人件費が増加しているところであるが、令和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年度については、</a:t>
          </a:r>
          <a:r>
            <a:rPr kumimoji="1" lang="ja-JP" altLang="en-US" sz="1100" b="0" i="0" baseline="0">
              <a:solidFill>
                <a:schemeClr val="dk1"/>
              </a:solidFill>
              <a:effectLst/>
              <a:latin typeface="+mn-lt"/>
              <a:ea typeface="+mn-ea"/>
              <a:cs typeface="+mn-cs"/>
            </a:rPr>
            <a:t>令和４年度多数の定年退職者により</a:t>
          </a:r>
          <a:r>
            <a:rPr kumimoji="1" lang="ja-JP" altLang="ja-JP" sz="1100" b="0" i="0" baseline="0">
              <a:solidFill>
                <a:schemeClr val="dk1"/>
              </a:solidFill>
              <a:effectLst/>
              <a:latin typeface="+mn-lt"/>
              <a:ea typeface="+mn-ea"/>
              <a:cs typeface="+mn-cs"/>
            </a:rPr>
            <a:t>人件費の経常収支比率が減少した。今後、住民サービスの向上を図りつつ、効率的かつ適正な事務事業に努める。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149860</xdr:rowOff>
    </xdr:to>
    <xdr:cxnSp macro="">
      <xdr:nvCxnSpPr>
        <xdr:cNvPr id="66" name="直線コネクタ 65"/>
        <xdr:cNvCxnSpPr/>
      </xdr:nvCxnSpPr>
      <xdr:spPr>
        <a:xfrm flipV="1">
          <a:off x="3987800" y="62153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149860</xdr:rowOff>
    </xdr:to>
    <xdr:cxnSp macro="">
      <xdr:nvCxnSpPr>
        <xdr:cNvPr id="69" name="直線コネクタ 68"/>
        <xdr:cNvCxnSpPr/>
      </xdr:nvCxnSpPr>
      <xdr:spPr>
        <a:xfrm>
          <a:off x="3098800" y="6253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107950</xdr:rowOff>
    </xdr:to>
    <xdr:cxnSp macro="">
      <xdr:nvCxnSpPr>
        <xdr:cNvPr id="72" name="直線コネクタ 71"/>
        <xdr:cNvCxnSpPr/>
      </xdr:nvCxnSpPr>
      <xdr:spPr>
        <a:xfrm flipV="1">
          <a:off x="2209800" y="62534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37</xdr:row>
      <xdr:rowOff>107950</xdr:rowOff>
    </xdr:to>
    <xdr:cxnSp macro="">
      <xdr:nvCxnSpPr>
        <xdr:cNvPr id="75" name="直線コネクタ 74"/>
        <xdr:cNvCxnSpPr/>
      </xdr:nvCxnSpPr>
      <xdr:spPr>
        <a:xfrm>
          <a:off x="1320800" y="62077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文化施設の指定管理委託料、給食センターＰＦＩ事業、電算システム経費の増加等の積み重ねが類似団体平均を超えている要因と考えられる。令和２年度の地方公務員法改正による臨時職員の会計年度任用職員（人件費）移行したことや、ふるさと納税に係る物件費の減少等もあり、令和２年度以降類似団体と同程度の経常収支比率となっている。今後、各種業務委託の見直しなど事務事業の適正かつ効率的な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67564</xdr:rowOff>
    </xdr:to>
    <xdr:cxnSp macro="">
      <xdr:nvCxnSpPr>
        <xdr:cNvPr id="125" name="直線コネクタ 124"/>
        <xdr:cNvCxnSpPr/>
      </xdr:nvCxnSpPr>
      <xdr:spPr>
        <a:xfrm>
          <a:off x="15671800" y="27833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16</xdr:row>
      <xdr:rowOff>40132</xdr:rowOff>
    </xdr:to>
    <xdr:cxnSp macro="">
      <xdr:nvCxnSpPr>
        <xdr:cNvPr id="128" name="直線コネクタ 127"/>
        <xdr:cNvCxnSpPr/>
      </xdr:nvCxnSpPr>
      <xdr:spPr>
        <a:xfrm>
          <a:off x="14782800" y="26736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15</xdr:row>
      <xdr:rowOff>129286</xdr:rowOff>
    </xdr:to>
    <xdr:cxnSp macro="">
      <xdr:nvCxnSpPr>
        <xdr:cNvPr id="131" name="直線コネクタ 130"/>
        <xdr:cNvCxnSpPr/>
      </xdr:nvCxnSpPr>
      <xdr:spPr>
        <a:xfrm flipV="1">
          <a:off x="13893800" y="2673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19</xdr:row>
      <xdr:rowOff>37846</xdr:rowOff>
    </xdr:to>
    <xdr:cxnSp macro="">
      <xdr:nvCxnSpPr>
        <xdr:cNvPr id="134" name="直線コネクタ 133"/>
        <xdr:cNvCxnSpPr/>
      </xdr:nvCxnSpPr>
      <xdr:spPr>
        <a:xfrm flipV="1">
          <a:off x="13004800" y="2701036"/>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44" name="楕円 143"/>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160291</xdr:rowOff>
    </xdr:from>
    <xdr:ext cx="762000" cy="259045"/>
    <xdr:sp macro="" textlink="">
      <xdr:nvSpPr>
        <xdr:cNvPr id="145" name="物件費該当値テキスト"/>
        <xdr:cNvSpPr txBox="1"/>
      </xdr:nvSpPr>
      <xdr:spPr>
        <a:xfrm>
          <a:off x="16598900" y="273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6" name="楕円 145"/>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75709</xdr:rowOff>
    </xdr:from>
    <xdr:ext cx="736600" cy="259045"/>
    <xdr:sp macro="" textlink="">
      <xdr:nvSpPr>
        <xdr:cNvPr id="147" name="テキスト ボックス 146"/>
        <xdr:cNvSpPr txBox="1"/>
      </xdr:nvSpPr>
      <xdr:spPr>
        <a:xfrm>
          <a:off x="15290800" y="281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8" name="楕円 147"/>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137431</xdr:rowOff>
    </xdr:from>
    <xdr:ext cx="762000" cy="259045"/>
    <xdr:sp macro="" textlink="">
      <xdr:nvSpPr>
        <xdr:cNvPr id="149" name="テキスト ボックス 148"/>
        <xdr:cNvSpPr txBox="1"/>
      </xdr:nvSpPr>
      <xdr:spPr>
        <a:xfrm>
          <a:off x="14401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50" name="楕円 149"/>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164863</xdr:rowOff>
    </xdr:from>
    <xdr:ext cx="762000" cy="259045"/>
    <xdr:sp macro="" textlink="">
      <xdr:nvSpPr>
        <xdr:cNvPr id="151" name="テキスト ボックス 150"/>
        <xdr:cNvSpPr txBox="1"/>
      </xdr:nvSpPr>
      <xdr:spPr>
        <a:xfrm>
          <a:off x="13512800" y="273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158496</xdr:rowOff>
    </xdr:from>
    <xdr:to>
      <xdr:col>65</xdr:col>
      <xdr:colOff>53975</xdr:colOff>
      <xdr:row>19</xdr:row>
      <xdr:rowOff>88646</xdr:rowOff>
    </xdr:to>
    <xdr:sp macro="" textlink="">
      <xdr:nvSpPr>
        <xdr:cNvPr id="152" name="楕円 151"/>
        <xdr:cNvSpPr/>
      </xdr:nvSpPr>
      <xdr:spPr>
        <a:xfrm>
          <a:off x="12954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73423</xdr:rowOff>
    </xdr:from>
    <xdr:ext cx="762000" cy="259045"/>
    <xdr:sp macro="" textlink="">
      <xdr:nvSpPr>
        <xdr:cNvPr id="153" name="テキスト ボックス 152"/>
        <xdr:cNvSpPr txBox="1"/>
      </xdr:nvSpPr>
      <xdr:spPr>
        <a:xfrm>
          <a:off x="12623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大きく上回っている要因としては、こども医療費助成年齢引き上げ、現物化などによる医療費助成の増加、子ども子育て支援制度による町内５か所ある私立保育所をはじめ、こども園に移行した私立幼稚園などの運営費の増加などが大きく影響している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4535</xdr:rowOff>
    </xdr:from>
    <xdr:to>
      <xdr:col>24</xdr:col>
      <xdr:colOff>25400</xdr:colOff>
      <xdr:row>61</xdr:row>
      <xdr:rowOff>151493</xdr:rowOff>
    </xdr:to>
    <xdr:cxnSp macro="">
      <xdr:nvCxnSpPr>
        <xdr:cNvPr id="188" name="直線コネクタ 187"/>
        <xdr:cNvCxnSpPr/>
      </xdr:nvCxnSpPr>
      <xdr:spPr>
        <a:xfrm>
          <a:off x="3987800" y="104629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61</xdr:row>
      <xdr:rowOff>4535</xdr:rowOff>
    </xdr:to>
    <xdr:cxnSp macro="">
      <xdr:nvCxnSpPr>
        <xdr:cNvPr id="191" name="直線コネクタ 190"/>
        <xdr:cNvCxnSpPr/>
      </xdr:nvCxnSpPr>
      <xdr:spPr>
        <a:xfrm>
          <a:off x="3098800" y="102670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61</xdr:row>
      <xdr:rowOff>118835</xdr:rowOff>
    </xdr:to>
    <xdr:cxnSp macro="">
      <xdr:nvCxnSpPr>
        <xdr:cNvPr id="194" name="直線コネクタ 193"/>
        <xdr:cNvCxnSpPr/>
      </xdr:nvCxnSpPr>
      <xdr:spPr>
        <a:xfrm flipV="1">
          <a:off x="2209800" y="10267043"/>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61</xdr:row>
      <xdr:rowOff>118835</xdr:rowOff>
    </xdr:to>
    <xdr:cxnSp macro="">
      <xdr:nvCxnSpPr>
        <xdr:cNvPr id="197" name="直線コネクタ 196"/>
        <xdr:cNvCxnSpPr/>
      </xdr:nvCxnSpPr>
      <xdr:spPr>
        <a:xfrm>
          <a:off x="1320800" y="103650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100693</xdr:rowOff>
    </xdr:from>
    <xdr:to>
      <xdr:col>24</xdr:col>
      <xdr:colOff>76200</xdr:colOff>
      <xdr:row>62</xdr:row>
      <xdr:rowOff>30843</xdr:rowOff>
    </xdr:to>
    <xdr:sp macro="" textlink="">
      <xdr:nvSpPr>
        <xdr:cNvPr id="207" name="楕円 206"/>
        <xdr:cNvSpPr/>
      </xdr:nvSpPr>
      <xdr:spPr>
        <a:xfrm>
          <a:off x="47752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9270</xdr:rowOff>
    </xdr:from>
    <xdr:ext cx="762000" cy="259045"/>
    <xdr:sp macro="" textlink="">
      <xdr:nvSpPr>
        <xdr:cNvPr id="208" name="扶助費該当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09" name="楕円 208"/>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10" name="テキスト ボックス 209"/>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1" name="楕円 210"/>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2" name="テキスト ボックス 211"/>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68035</xdr:rowOff>
    </xdr:from>
    <xdr:to>
      <xdr:col>11</xdr:col>
      <xdr:colOff>60325</xdr:colOff>
      <xdr:row>61</xdr:row>
      <xdr:rowOff>169635</xdr:rowOff>
    </xdr:to>
    <xdr:sp macro="" textlink="">
      <xdr:nvSpPr>
        <xdr:cNvPr id="213" name="楕円 212"/>
        <xdr:cNvSpPr/>
      </xdr:nvSpPr>
      <xdr:spPr>
        <a:xfrm>
          <a:off x="2159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154412</xdr:rowOff>
    </xdr:from>
    <xdr:ext cx="762000" cy="259045"/>
    <xdr:sp macro="" textlink="">
      <xdr:nvSpPr>
        <xdr:cNvPr id="214" name="テキスト ボックス 213"/>
        <xdr:cNvSpPr txBox="1"/>
      </xdr:nvSpPr>
      <xdr:spPr>
        <a:xfrm>
          <a:off x="1828800" y="106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5" name="楕円 214"/>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16" name="テキスト ボックス 215"/>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令和４年度は下水道特別会計への繰出金と、介護保険特別会計への繰出金が令和３年度と比較し、減少してい</a:t>
          </a:r>
          <a:r>
            <a:rPr kumimoji="1" lang="ja-JP" altLang="en-US" sz="1100" b="0" i="0" baseline="0">
              <a:solidFill>
                <a:schemeClr val="dk1"/>
              </a:solidFill>
              <a:effectLst/>
              <a:latin typeface="+mn-lt"/>
              <a:ea typeface="+mn-ea"/>
              <a:cs typeface="+mn-cs"/>
            </a:rPr>
            <a:t>たが、令和５年度は下水道特別会計への繰出金が大幅に増加したため、経常収支比率が増加した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a:t>
          </a:r>
          <a:r>
            <a:rPr kumimoji="1" lang="ja-JP" altLang="ja-JP" sz="1100" b="0" i="0" baseline="0">
              <a:solidFill>
                <a:schemeClr val="dk1"/>
              </a:solidFill>
              <a:effectLst/>
              <a:latin typeface="+mn-lt"/>
              <a:ea typeface="+mn-ea"/>
              <a:cs typeface="+mn-cs"/>
            </a:rPr>
            <a:t>繰出金の適正な支出に努める。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57</xdr:row>
      <xdr:rowOff>100330</xdr:rowOff>
    </xdr:to>
    <xdr:cxnSp macro="">
      <xdr:nvCxnSpPr>
        <xdr:cNvPr id="249" name="直線コネクタ 248"/>
        <xdr:cNvCxnSpPr/>
      </xdr:nvCxnSpPr>
      <xdr:spPr>
        <a:xfrm>
          <a:off x="15671800" y="95529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142240</xdr:rowOff>
    </xdr:to>
    <xdr:cxnSp macro="">
      <xdr:nvCxnSpPr>
        <xdr:cNvPr id="252" name="直線コネクタ 251"/>
        <xdr:cNvCxnSpPr/>
      </xdr:nvCxnSpPr>
      <xdr:spPr>
        <a:xfrm flipV="1">
          <a:off x="14782800" y="95529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130810</xdr:rowOff>
    </xdr:to>
    <xdr:cxnSp macro="">
      <xdr:nvCxnSpPr>
        <xdr:cNvPr id="255" name="直線コネクタ 254"/>
        <xdr:cNvCxnSpPr/>
      </xdr:nvCxnSpPr>
      <xdr:spPr>
        <a:xfrm flipV="1">
          <a:off x="13893800" y="97434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58</xdr:row>
      <xdr:rowOff>88900</xdr:rowOff>
    </xdr:to>
    <xdr:cxnSp macro="">
      <xdr:nvCxnSpPr>
        <xdr:cNvPr id="258" name="直線コネクタ 257"/>
        <xdr:cNvCxnSpPr/>
      </xdr:nvCxnSpPr>
      <xdr:spPr>
        <a:xfrm flipV="1">
          <a:off x="13004800" y="9903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8" name="楕円 267"/>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9" name="その他該当値テキスト"/>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70" name="楕円 269"/>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71" name="テキスト ボックス 270"/>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2" name="楕円 271"/>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73" name="テキスト ボックス 272"/>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4" name="楕円 273"/>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75" name="テキスト ボックス 274"/>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6" name="楕円 275"/>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7" name="テキスト ボックス 276"/>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平成１８年度から補助費の一律削減を実施しているところであり、類似団体平均を下回っている状況が続いている。</a:t>
          </a:r>
          <a:r>
            <a:rPr kumimoji="1" lang="ja-JP" altLang="en-US" sz="1100" b="0" i="0" baseline="0">
              <a:solidFill>
                <a:schemeClr val="dk1"/>
              </a:solidFill>
              <a:effectLst/>
              <a:latin typeface="+mn-lt"/>
              <a:ea typeface="+mn-ea"/>
              <a:cs typeface="+mn-cs"/>
            </a:rPr>
            <a:t>令和４年と比べ増加しているのは、一部事務組合に対する負担金の増が考えられる。</a:t>
          </a:r>
          <a:r>
            <a:rPr kumimoji="1" lang="ja-JP" altLang="ja-JP" sz="1100" b="0" i="0" baseline="0">
              <a:solidFill>
                <a:schemeClr val="dk1"/>
              </a:solidFill>
              <a:effectLst/>
              <a:latin typeface="+mn-lt"/>
              <a:ea typeface="+mn-ea"/>
              <a:cs typeface="+mn-cs"/>
            </a:rPr>
            <a:t>今後も引き続き適正な補助費等の支出に努める。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87811</xdr:rowOff>
    </xdr:from>
    <xdr:to>
      <xdr:col>82</xdr:col>
      <xdr:colOff>107950</xdr:colOff>
      <xdr:row>34</xdr:row>
      <xdr:rowOff>146594</xdr:rowOff>
    </xdr:to>
    <xdr:cxnSp macro="">
      <xdr:nvCxnSpPr>
        <xdr:cNvPr id="312" name="直線コネクタ 311"/>
        <xdr:cNvCxnSpPr/>
      </xdr:nvCxnSpPr>
      <xdr:spPr>
        <a:xfrm>
          <a:off x="15671800" y="591711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68217</xdr:rowOff>
    </xdr:from>
    <xdr:to>
      <xdr:col>78</xdr:col>
      <xdr:colOff>69850</xdr:colOff>
      <xdr:row>34</xdr:row>
      <xdr:rowOff>87811</xdr:rowOff>
    </xdr:to>
    <xdr:cxnSp macro="">
      <xdr:nvCxnSpPr>
        <xdr:cNvPr id="315" name="直線コネクタ 314"/>
        <xdr:cNvCxnSpPr/>
      </xdr:nvCxnSpPr>
      <xdr:spPr>
        <a:xfrm>
          <a:off x="14782800" y="589751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29028</xdr:rowOff>
    </xdr:from>
    <xdr:to>
      <xdr:col>73</xdr:col>
      <xdr:colOff>180975</xdr:colOff>
      <xdr:row>34</xdr:row>
      <xdr:rowOff>68217</xdr:rowOff>
    </xdr:to>
    <xdr:cxnSp macro="">
      <xdr:nvCxnSpPr>
        <xdr:cNvPr id="318" name="直線コネクタ 317"/>
        <xdr:cNvCxnSpPr/>
      </xdr:nvCxnSpPr>
      <xdr:spPr>
        <a:xfrm>
          <a:off x="13893800" y="58583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29028</xdr:rowOff>
    </xdr:from>
    <xdr:to>
      <xdr:col>69</xdr:col>
      <xdr:colOff>92075</xdr:colOff>
      <xdr:row>34</xdr:row>
      <xdr:rowOff>61686</xdr:rowOff>
    </xdr:to>
    <xdr:cxnSp macro="">
      <xdr:nvCxnSpPr>
        <xdr:cNvPr id="321" name="直線コネクタ 320"/>
        <xdr:cNvCxnSpPr/>
      </xdr:nvCxnSpPr>
      <xdr:spPr>
        <a:xfrm flipV="1">
          <a:off x="13004800" y="58583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95794</xdr:rowOff>
    </xdr:from>
    <xdr:to>
      <xdr:col>82</xdr:col>
      <xdr:colOff>158750</xdr:colOff>
      <xdr:row>35</xdr:row>
      <xdr:rowOff>25944</xdr:rowOff>
    </xdr:to>
    <xdr:sp macro="" textlink="">
      <xdr:nvSpPr>
        <xdr:cNvPr id="331" name="楕円 330"/>
        <xdr:cNvSpPr/>
      </xdr:nvSpPr>
      <xdr:spPr>
        <a:xfrm>
          <a:off x="16459200" y="59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112321</xdr:rowOff>
    </xdr:from>
    <xdr:ext cx="762000" cy="259045"/>
    <xdr:sp macro="" textlink="">
      <xdr:nvSpPr>
        <xdr:cNvPr id="332" name="補助費等該当値テキスト"/>
        <xdr:cNvSpPr txBox="1"/>
      </xdr:nvSpPr>
      <xdr:spPr>
        <a:xfrm>
          <a:off x="16598900" y="577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37011</xdr:rowOff>
    </xdr:from>
    <xdr:to>
      <xdr:col>78</xdr:col>
      <xdr:colOff>120650</xdr:colOff>
      <xdr:row>34</xdr:row>
      <xdr:rowOff>138611</xdr:rowOff>
    </xdr:to>
    <xdr:sp macro="" textlink="">
      <xdr:nvSpPr>
        <xdr:cNvPr id="333" name="楕円 332"/>
        <xdr:cNvSpPr/>
      </xdr:nvSpPr>
      <xdr:spPr>
        <a:xfrm>
          <a:off x="15621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148788</xdr:rowOff>
    </xdr:from>
    <xdr:ext cx="736600" cy="259045"/>
    <xdr:sp macro="" textlink="">
      <xdr:nvSpPr>
        <xdr:cNvPr id="334" name="テキスト ボックス 333"/>
        <xdr:cNvSpPr txBox="1"/>
      </xdr:nvSpPr>
      <xdr:spPr>
        <a:xfrm>
          <a:off x="15290800" y="563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17417</xdr:rowOff>
    </xdr:from>
    <xdr:to>
      <xdr:col>74</xdr:col>
      <xdr:colOff>31750</xdr:colOff>
      <xdr:row>34</xdr:row>
      <xdr:rowOff>119017</xdr:rowOff>
    </xdr:to>
    <xdr:sp macro="" textlink="">
      <xdr:nvSpPr>
        <xdr:cNvPr id="335" name="楕円 334"/>
        <xdr:cNvSpPr/>
      </xdr:nvSpPr>
      <xdr:spPr>
        <a:xfrm>
          <a:off x="14732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129194</xdr:rowOff>
    </xdr:from>
    <xdr:ext cx="762000" cy="259045"/>
    <xdr:sp macro="" textlink="">
      <xdr:nvSpPr>
        <xdr:cNvPr id="336" name="テキスト ボックス 335"/>
        <xdr:cNvSpPr txBox="1"/>
      </xdr:nvSpPr>
      <xdr:spPr>
        <a:xfrm>
          <a:off x="14401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149678</xdr:rowOff>
    </xdr:from>
    <xdr:to>
      <xdr:col>69</xdr:col>
      <xdr:colOff>142875</xdr:colOff>
      <xdr:row>34</xdr:row>
      <xdr:rowOff>79828</xdr:rowOff>
    </xdr:to>
    <xdr:sp macro="" textlink="">
      <xdr:nvSpPr>
        <xdr:cNvPr id="337" name="楕円 336"/>
        <xdr:cNvSpPr/>
      </xdr:nvSpPr>
      <xdr:spPr>
        <a:xfrm>
          <a:off x="13843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90005</xdr:rowOff>
    </xdr:from>
    <xdr:ext cx="762000" cy="259045"/>
    <xdr:sp macro="" textlink="">
      <xdr:nvSpPr>
        <xdr:cNvPr id="338" name="テキスト ボックス 337"/>
        <xdr:cNvSpPr txBox="1"/>
      </xdr:nvSpPr>
      <xdr:spPr>
        <a:xfrm>
          <a:off x="13512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10886</xdr:rowOff>
    </xdr:from>
    <xdr:to>
      <xdr:col>65</xdr:col>
      <xdr:colOff>53975</xdr:colOff>
      <xdr:row>34</xdr:row>
      <xdr:rowOff>112486</xdr:rowOff>
    </xdr:to>
    <xdr:sp macro="" textlink="">
      <xdr:nvSpPr>
        <xdr:cNvPr id="339" name="楕円 338"/>
        <xdr:cNvSpPr/>
      </xdr:nvSpPr>
      <xdr:spPr>
        <a:xfrm>
          <a:off x="12954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122663</xdr:rowOff>
    </xdr:from>
    <xdr:ext cx="762000" cy="259045"/>
    <xdr:sp macro="" textlink="">
      <xdr:nvSpPr>
        <xdr:cNvPr id="340" name="テキスト ボックス 339"/>
        <xdr:cNvSpPr txBox="1"/>
      </xdr:nvSpPr>
      <xdr:spPr>
        <a:xfrm>
          <a:off x="12623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臨時財政対策債等の償還金の増加により、公債費が増加傾向にある。今後も大規模事業計画に伴う地方債借入れによる償還金の増加により、公債費の経常収支比率は増加傾向が続くと考えられる。後年度の財政運営に過度の負担とならないよう起債計画により、適正な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108713</xdr:rowOff>
    </xdr:to>
    <xdr:cxnSp macro="">
      <xdr:nvCxnSpPr>
        <xdr:cNvPr id="370" name="直線コネクタ 369"/>
        <xdr:cNvCxnSpPr/>
      </xdr:nvCxnSpPr>
      <xdr:spPr>
        <a:xfrm>
          <a:off x="3987800" y="131160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85852</xdr:rowOff>
    </xdr:to>
    <xdr:cxnSp macro="">
      <xdr:nvCxnSpPr>
        <xdr:cNvPr id="373" name="直線コネクタ 372"/>
        <xdr:cNvCxnSpPr/>
      </xdr:nvCxnSpPr>
      <xdr:spPr>
        <a:xfrm>
          <a:off x="3098800" y="13111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127000</xdr:rowOff>
    </xdr:to>
    <xdr:cxnSp macro="">
      <xdr:nvCxnSpPr>
        <xdr:cNvPr id="376" name="直線コネクタ 375"/>
        <xdr:cNvCxnSpPr/>
      </xdr:nvCxnSpPr>
      <xdr:spPr>
        <a:xfrm flipV="1">
          <a:off x="2209800" y="13111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127000</xdr:rowOff>
    </xdr:to>
    <xdr:cxnSp macro="">
      <xdr:nvCxnSpPr>
        <xdr:cNvPr id="379" name="直線コネクタ 378"/>
        <xdr:cNvCxnSpPr/>
      </xdr:nvCxnSpPr>
      <xdr:spPr>
        <a:xfrm>
          <a:off x="1320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9" name="楕円 388"/>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90" name="公債費該当値テキスト"/>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1" name="楕円 390"/>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2" name="テキスト ボックス 391"/>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3" name="楕円 392"/>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4" name="テキスト ボックス 393"/>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5" name="楕円 394"/>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6" name="テキスト ボックス 395"/>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7" name="楕円 396"/>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8" name="テキスト ボックス 397"/>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類似団体平均とほぼ同程度の状況となった。今後も事務事業の効率的な運営に努める。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110998</xdr:rowOff>
    </xdr:to>
    <xdr:cxnSp macro="">
      <xdr:nvCxnSpPr>
        <xdr:cNvPr id="429" name="直線コネクタ 428"/>
        <xdr:cNvCxnSpPr/>
      </xdr:nvCxnSpPr>
      <xdr:spPr>
        <a:xfrm>
          <a:off x="15671800" y="1308862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58420</xdr:rowOff>
    </xdr:to>
    <xdr:cxnSp macro="">
      <xdr:nvCxnSpPr>
        <xdr:cNvPr id="432" name="直線コネクタ 431"/>
        <xdr:cNvCxnSpPr/>
      </xdr:nvCxnSpPr>
      <xdr:spPr>
        <a:xfrm>
          <a:off x="14782800" y="130383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77</xdr:row>
      <xdr:rowOff>124713</xdr:rowOff>
    </xdr:to>
    <xdr:cxnSp macro="">
      <xdr:nvCxnSpPr>
        <xdr:cNvPr id="435" name="直線コネクタ 434"/>
        <xdr:cNvCxnSpPr/>
      </xdr:nvCxnSpPr>
      <xdr:spPr>
        <a:xfrm flipV="1">
          <a:off x="13893800" y="13038328"/>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145287</xdr:rowOff>
    </xdr:to>
    <xdr:cxnSp macro="">
      <xdr:nvCxnSpPr>
        <xdr:cNvPr id="438" name="直線コネクタ 437"/>
        <xdr:cNvCxnSpPr/>
      </xdr:nvCxnSpPr>
      <xdr:spPr>
        <a:xfrm flipV="1">
          <a:off x="13004800" y="13326363"/>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8" name="楕円 447"/>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32275</xdr:rowOff>
    </xdr:from>
    <xdr:ext cx="762000" cy="259045"/>
    <xdr:sp macro="" textlink="">
      <xdr:nvSpPr>
        <xdr:cNvPr id="449" name="公債費以外該当値テキスト"/>
        <xdr:cNvSpPr txBox="1"/>
      </xdr:nvSpPr>
      <xdr:spPr>
        <a:xfrm>
          <a:off x="16598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0" name="楕円 449"/>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1" name="テキスト ボックス 450"/>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2" name="楕円 451"/>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53" name="テキスト ボックス 452"/>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4" name="楕円 453"/>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5" name="テキスト ボックス 454"/>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56" name="楕円 455"/>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57" name="テキスト ボックス 456"/>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152311</xdr:rowOff>
    </xdr:from>
    <xdr:to>
      <xdr:col>29</xdr:col>
      <xdr:colOff>127000</xdr:colOff>
      <xdr:row>19</xdr:row>
      <xdr:rowOff>166510</xdr:rowOff>
    </xdr:to>
    <xdr:cxnSp macro="">
      <xdr:nvCxnSpPr>
        <xdr:cNvPr id="50" name="直線コネクタ 49"/>
        <xdr:cNvCxnSpPr/>
      </xdr:nvCxnSpPr>
      <xdr:spPr bwMode="auto">
        <a:xfrm>
          <a:off x="5003800" y="3457486"/>
          <a:ext cx="647700" cy="14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152311</xdr:rowOff>
    </xdr:from>
    <xdr:to>
      <xdr:col>26</xdr:col>
      <xdr:colOff>50800</xdr:colOff>
      <xdr:row>20</xdr:row>
      <xdr:rowOff>4267</xdr:rowOff>
    </xdr:to>
    <xdr:cxnSp macro="">
      <xdr:nvCxnSpPr>
        <xdr:cNvPr id="53" name="直線コネクタ 52"/>
        <xdr:cNvCxnSpPr/>
      </xdr:nvCxnSpPr>
      <xdr:spPr bwMode="auto">
        <a:xfrm flipV="1">
          <a:off x="4305300" y="3457486"/>
          <a:ext cx="698500" cy="23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4267</xdr:rowOff>
    </xdr:from>
    <xdr:to>
      <xdr:col>22</xdr:col>
      <xdr:colOff>114300</xdr:colOff>
      <xdr:row>20</xdr:row>
      <xdr:rowOff>30251</xdr:rowOff>
    </xdr:to>
    <xdr:cxnSp macro="">
      <xdr:nvCxnSpPr>
        <xdr:cNvPr id="56" name="直線コネクタ 55"/>
        <xdr:cNvCxnSpPr/>
      </xdr:nvCxnSpPr>
      <xdr:spPr bwMode="auto">
        <a:xfrm flipV="1">
          <a:off x="3606800" y="3480892"/>
          <a:ext cx="698500" cy="2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30251</xdr:rowOff>
    </xdr:from>
    <xdr:to>
      <xdr:col>18</xdr:col>
      <xdr:colOff>177800</xdr:colOff>
      <xdr:row>20</xdr:row>
      <xdr:rowOff>59220</xdr:rowOff>
    </xdr:to>
    <xdr:cxnSp macro="">
      <xdr:nvCxnSpPr>
        <xdr:cNvPr id="59" name="直線コネクタ 58"/>
        <xdr:cNvCxnSpPr/>
      </xdr:nvCxnSpPr>
      <xdr:spPr bwMode="auto">
        <a:xfrm flipV="1">
          <a:off x="2908300" y="3506876"/>
          <a:ext cx="698500" cy="28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115710</xdr:rowOff>
    </xdr:from>
    <xdr:to>
      <xdr:col>29</xdr:col>
      <xdr:colOff>177800</xdr:colOff>
      <xdr:row>20</xdr:row>
      <xdr:rowOff>45860</xdr:rowOff>
    </xdr:to>
    <xdr:sp macro="" textlink="">
      <xdr:nvSpPr>
        <xdr:cNvPr id="69" name="楕円 68"/>
        <xdr:cNvSpPr/>
      </xdr:nvSpPr>
      <xdr:spPr bwMode="auto">
        <a:xfrm>
          <a:off x="5600700" y="3420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24287</xdr:rowOff>
    </xdr:from>
    <xdr:ext cx="762000" cy="259045"/>
    <xdr:sp macro="" textlink="">
      <xdr:nvSpPr>
        <xdr:cNvPr id="70" name="人口1人当たり決算額の推移該当値テキスト130"/>
        <xdr:cNvSpPr txBox="1"/>
      </xdr:nvSpPr>
      <xdr:spPr>
        <a:xfrm>
          <a:off x="5740400" y="332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101511</xdr:rowOff>
    </xdr:from>
    <xdr:to>
      <xdr:col>26</xdr:col>
      <xdr:colOff>101600</xdr:colOff>
      <xdr:row>20</xdr:row>
      <xdr:rowOff>31661</xdr:rowOff>
    </xdr:to>
    <xdr:sp macro="" textlink="">
      <xdr:nvSpPr>
        <xdr:cNvPr id="71" name="楕円 70"/>
        <xdr:cNvSpPr/>
      </xdr:nvSpPr>
      <xdr:spPr bwMode="auto">
        <a:xfrm>
          <a:off x="4953000" y="3406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16438</xdr:rowOff>
    </xdr:from>
    <xdr:ext cx="736600" cy="259045"/>
    <xdr:sp macro="" textlink="">
      <xdr:nvSpPr>
        <xdr:cNvPr id="72" name="テキスト ボックス 71"/>
        <xdr:cNvSpPr txBox="1"/>
      </xdr:nvSpPr>
      <xdr:spPr>
        <a:xfrm>
          <a:off x="4622800" y="3493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124917</xdr:rowOff>
    </xdr:from>
    <xdr:to>
      <xdr:col>22</xdr:col>
      <xdr:colOff>165100</xdr:colOff>
      <xdr:row>20</xdr:row>
      <xdr:rowOff>55067</xdr:rowOff>
    </xdr:to>
    <xdr:sp macro="" textlink="">
      <xdr:nvSpPr>
        <xdr:cNvPr id="73" name="楕円 72"/>
        <xdr:cNvSpPr/>
      </xdr:nvSpPr>
      <xdr:spPr bwMode="auto">
        <a:xfrm>
          <a:off x="4254500" y="3430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39844</xdr:rowOff>
    </xdr:from>
    <xdr:ext cx="762000" cy="259045"/>
    <xdr:sp macro="" textlink="">
      <xdr:nvSpPr>
        <xdr:cNvPr id="74" name="テキスト ボックス 73"/>
        <xdr:cNvSpPr txBox="1"/>
      </xdr:nvSpPr>
      <xdr:spPr>
        <a:xfrm>
          <a:off x="3924300" y="351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150901</xdr:rowOff>
    </xdr:from>
    <xdr:to>
      <xdr:col>19</xdr:col>
      <xdr:colOff>38100</xdr:colOff>
      <xdr:row>20</xdr:row>
      <xdr:rowOff>81051</xdr:rowOff>
    </xdr:to>
    <xdr:sp macro="" textlink="">
      <xdr:nvSpPr>
        <xdr:cNvPr id="75" name="楕円 74"/>
        <xdr:cNvSpPr/>
      </xdr:nvSpPr>
      <xdr:spPr bwMode="auto">
        <a:xfrm>
          <a:off x="3556000" y="3456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65828</xdr:rowOff>
    </xdr:from>
    <xdr:ext cx="762000" cy="259045"/>
    <xdr:sp macro="" textlink="">
      <xdr:nvSpPr>
        <xdr:cNvPr id="76" name="テキスト ボックス 75"/>
        <xdr:cNvSpPr txBox="1"/>
      </xdr:nvSpPr>
      <xdr:spPr>
        <a:xfrm>
          <a:off x="3225800" y="354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8420</xdr:rowOff>
    </xdr:from>
    <xdr:to>
      <xdr:col>15</xdr:col>
      <xdr:colOff>101600</xdr:colOff>
      <xdr:row>20</xdr:row>
      <xdr:rowOff>110020</xdr:rowOff>
    </xdr:to>
    <xdr:sp macro="" textlink="">
      <xdr:nvSpPr>
        <xdr:cNvPr id="77" name="楕円 76"/>
        <xdr:cNvSpPr/>
      </xdr:nvSpPr>
      <xdr:spPr bwMode="auto">
        <a:xfrm>
          <a:off x="2857500" y="348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94797</xdr:rowOff>
    </xdr:from>
    <xdr:ext cx="762000" cy="259045"/>
    <xdr:sp macro="" textlink="">
      <xdr:nvSpPr>
        <xdr:cNvPr id="78" name="テキスト ボックス 77"/>
        <xdr:cNvSpPr txBox="1"/>
      </xdr:nvSpPr>
      <xdr:spPr>
        <a:xfrm>
          <a:off x="2527300" y="35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168514</xdr:rowOff>
    </xdr:from>
    <xdr:to>
      <xdr:col>29</xdr:col>
      <xdr:colOff>127000</xdr:colOff>
      <xdr:row>37</xdr:row>
      <xdr:rowOff>112644</xdr:rowOff>
    </xdr:to>
    <xdr:cxnSp macro="">
      <xdr:nvCxnSpPr>
        <xdr:cNvPr id="110" name="直線コネクタ 109"/>
        <xdr:cNvCxnSpPr/>
      </xdr:nvCxnSpPr>
      <xdr:spPr bwMode="auto">
        <a:xfrm flipV="1">
          <a:off x="5003800" y="7121764"/>
          <a:ext cx="647700" cy="115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111821</xdr:rowOff>
    </xdr:from>
    <xdr:to>
      <xdr:col>26</xdr:col>
      <xdr:colOff>50800</xdr:colOff>
      <xdr:row>37</xdr:row>
      <xdr:rowOff>112644</xdr:rowOff>
    </xdr:to>
    <xdr:cxnSp macro="">
      <xdr:nvCxnSpPr>
        <xdr:cNvPr id="113" name="直線コネクタ 112"/>
        <xdr:cNvCxnSpPr/>
      </xdr:nvCxnSpPr>
      <xdr:spPr bwMode="auto">
        <a:xfrm>
          <a:off x="4305300" y="7236521"/>
          <a:ext cx="698500" cy="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109100</xdr:rowOff>
    </xdr:from>
    <xdr:to>
      <xdr:col>22</xdr:col>
      <xdr:colOff>114300</xdr:colOff>
      <xdr:row>37</xdr:row>
      <xdr:rowOff>111821</xdr:rowOff>
    </xdr:to>
    <xdr:cxnSp macro="">
      <xdr:nvCxnSpPr>
        <xdr:cNvPr id="116" name="直線コネクタ 115"/>
        <xdr:cNvCxnSpPr/>
      </xdr:nvCxnSpPr>
      <xdr:spPr bwMode="auto">
        <a:xfrm>
          <a:off x="3606800" y="7233800"/>
          <a:ext cx="698500" cy="2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109100</xdr:rowOff>
    </xdr:from>
    <xdr:to>
      <xdr:col>18</xdr:col>
      <xdr:colOff>177800</xdr:colOff>
      <xdr:row>37</xdr:row>
      <xdr:rowOff>109581</xdr:rowOff>
    </xdr:to>
    <xdr:cxnSp macro="">
      <xdr:nvCxnSpPr>
        <xdr:cNvPr id="119" name="直線コネクタ 118"/>
        <xdr:cNvCxnSpPr/>
      </xdr:nvCxnSpPr>
      <xdr:spPr bwMode="auto">
        <a:xfrm flipV="1">
          <a:off x="2908300" y="7233800"/>
          <a:ext cx="698500" cy="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117714</xdr:rowOff>
    </xdr:from>
    <xdr:to>
      <xdr:col>29</xdr:col>
      <xdr:colOff>177800</xdr:colOff>
      <xdr:row>37</xdr:row>
      <xdr:rowOff>47864</xdr:rowOff>
    </xdr:to>
    <xdr:sp macro="" textlink="">
      <xdr:nvSpPr>
        <xdr:cNvPr id="129" name="楕円 128"/>
        <xdr:cNvSpPr/>
      </xdr:nvSpPr>
      <xdr:spPr bwMode="auto">
        <a:xfrm>
          <a:off x="5600700" y="7070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89791</xdr:rowOff>
    </xdr:from>
    <xdr:ext cx="762000" cy="259045"/>
    <xdr:sp macro="" textlink="">
      <xdr:nvSpPr>
        <xdr:cNvPr id="130" name="人口1人当たり決算額の推移該当値テキスト445"/>
        <xdr:cNvSpPr txBox="1"/>
      </xdr:nvSpPr>
      <xdr:spPr>
        <a:xfrm>
          <a:off x="5740400" y="704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61844</xdr:rowOff>
    </xdr:from>
    <xdr:to>
      <xdr:col>26</xdr:col>
      <xdr:colOff>101600</xdr:colOff>
      <xdr:row>37</xdr:row>
      <xdr:rowOff>163444</xdr:rowOff>
    </xdr:to>
    <xdr:sp macro="" textlink="">
      <xdr:nvSpPr>
        <xdr:cNvPr id="131" name="楕円 130"/>
        <xdr:cNvSpPr/>
      </xdr:nvSpPr>
      <xdr:spPr bwMode="auto">
        <a:xfrm>
          <a:off x="4953000" y="718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148221</xdr:rowOff>
    </xdr:from>
    <xdr:ext cx="736600" cy="259045"/>
    <xdr:sp macro="" textlink="">
      <xdr:nvSpPr>
        <xdr:cNvPr id="132" name="テキスト ボックス 131"/>
        <xdr:cNvSpPr txBox="1"/>
      </xdr:nvSpPr>
      <xdr:spPr>
        <a:xfrm>
          <a:off x="4622800" y="72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61021</xdr:rowOff>
    </xdr:from>
    <xdr:to>
      <xdr:col>22</xdr:col>
      <xdr:colOff>165100</xdr:colOff>
      <xdr:row>37</xdr:row>
      <xdr:rowOff>162621</xdr:rowOff>
    </xdr:to>
    <xdr:sp macro="" textlink="">
      <xdr:nvSpPr>
        <xdr:cNvPr id="133" name="楕円 132"/>
        <xdr:cNvSpPr/>
      </xdr:nvSpPr>
      <xdr:spPr bwMode="auto">
        <a:xfrm>
          <a:off x="4254500" y="7185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147398</xdr:rowOff>
    </xdr:from>
    <xdr:ext cx="762000" cy="259045"/>
    <xdr:sp macro="" textlink="">
      <xdr:nvSpPr>
        <xdr:cNvPr id="134" name="テキスト ボックス 133"/>
        <xdr:cNvSpPr txBox="1"/>
      </xdr:nvSpPr>
      <xdr:spPr>
        <a:xfrm>
          <a:off x="3924300" y="727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58300</xdr:rowOff>
    </xdr:from>
    <xdr:to>
      <xdr:col>19</xdr:col>
      <xdr:colOff>38100</xdr:colOff>
      <xdr:row>37</xdr:row>
      <xdr:rowOff>159900</xdr:rowOff>
    </xdr:to>
    <xdr:sp macro="" textlink="">
      <xdr:nvSpPr>
        <xdr:cNvPr id="135" name="楕円 134"/>
        <xdr:cNvSpPr/>
      </xdr:nvSpPr>
      <xdr:spPr bwMode="auto">
        <a:xfrm>
          <a:off x="3556000" y="7183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144677</xdr:rowOff>
    </xdr:from>
    <xdr:ext cx="762000" cy="259045"/>
    <xdr:sp macro="" textlink="">
      <xdr:nvSpPr>
        <xdr:cNvPr id="136" name="テキスト ボックス 135"/>
        <xdr:cNvSpPr txBox="1"/>
      </xdr:nvSpPr>
      <xdr:spPr>
        <a:xfrm>
          <a:off x="3225800" y="72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58781</xdr:rowOff>
    </xdr:from>
    <xdr:to>
      <xdr:col>15</xdr:col>
      <xdr:colOff>101600</xdr:colOff>
      <xdr:row>37</xdr:row>
      <xdr:rowOff>160381</xdr:rowOff>
    </xdr:to>
    <xdr:sp macro="" textlink="">
      <xdr:nvSpPr>
        <xdr:cNvPr id="137" name="楕円 136"/>
        <xdr:cNvSpPr/>
      </xdr:nvSpPr>
      <xdr:spPr bwMode="auto">
        <a:xfrm>
          <a:off x="2857500" y="718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145158</xdr:rowOff>
    </xdr:from>
    <xdr:ext cx="762000" cy="259045"/>
    <xdr:sp macro="" textlink="">
      <xdr:nvSpPr>
        <xdr:cNvPr id="138" name="テキスト ボックス 137"/>
        <xdr:cNvSpPr txBox="1"/>
      </xdr:nvSpPr>
      <xdr:spPr>
        <a:xfrm>
          <a:off x="2527300" y="726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162090</xdr:rowOff>
    </xdr:from>
    <xdr:to>
      <xdr:col>24</xdr:col>
      <xdr:colOff>62865</xdr:colOff>
      <xdr:row>37</xdr:row>
      <xdr:rowOff>79591</xdr:rowOff>
    </xdr:to>
    <xdr:cxnSp macro="">
      <xdr:nvCxnSpPr>
        <xdr:cNvPr id="56" name="直線コネクタ 55"/>
        <xdr:cNvCxnSpPr/>
      </xdr:nvCxnSpPr>
      <xdr:spPr>
        <a:xfrm flipV="1">
          <a:off x="4633595" y="5134140"/>
          <a:ext cx="1270" cy="128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83418</xdr:rowOff>
    </xdr:from>
    <xdr:ext cx="534377" cy="259045"/>
    <xdr:sp macro="" textlink="">
      <xdr:nvSpPr>
        <xdr:cNvPr id="57" name="人件費最小値テキスト"/>
        <xdr:cNvSpPr txBox="1"/>
      </xdr:nvSpPr>
      <xdr:spPr>
        <a:xfrm>
          <a:off x="4686300" y="64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79591</xdr:rowOff>
    </xdr:from>
    <xdr:to>
      <xdr:col>24</xdr:col>
      <xdr:colOff>152400</xdr:colOff>
      <xdr:row>37</xdr:row>
      <xdr:rowOff>79591</xdr:rowOff>
    </xdr:to>
    <xdr:cxnSp macro="">
      <xdr:nvCxnSpPr>
        <xdr:cNvPr id="58" name="直線コネクタ 57"/>
        <xdr:cNvCxnSpPr/>
      </xdr:nvCxnSpPr>
      <xdr:spPr>
        <a:xfrm>
          <a:off x="4546600" y="642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108767</xdr:rowOff>
    </xdr:from>
    <xdr:ext cx="599010" cy="259045"/>
    <xdr:sp macro="" textlink="">
      <xdr:nvSpPr>
        <xdr:cNvPr id="59" name="人件費最大値テキスト"/>
        <xdr:cNvSpPr txBox="1"/>
      </xdr:nvSpPr>
      <xdr:spPr>
        <a:xfrm>
          <a:off x="4686300" y="49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162090</xdr:rowOff>
    </xdr:from>
    <xdr:to>
      <xdr:col>24</xdr:col>
      <xdr:colOff>152400</xdr:colOff>
      <xdr:row>29</xdr:row>
      <xdr:rowOff>162090</xdr:rowOff>
    </xdr:to>
    <xdr:cxnSp macro="">
      <xdr:nvCxnSpPr>
        <xdr:cNvPr id="60" name="直線コネクタ 59"/>
        <xdr:cNvCxnSpPr/>
      </xdr:nvCxnSpPr>
      <xdr:spPr>
        <a:xfrm>
          <a:off x="4546600" y="51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70167</xdr:rowOff>
    </xdr:from>
    <xdr:to>
      <xdr:col>24</xdr:col>
      <xdr:colOff>63500</xdr:colOff>
      <xdr:row>36</xdr:row>
      <xdr:rowOff>110147</xdr:rowOff>
    </xdr:to>
    <xdr:cxnSp macro="">
      <xdr:nvCxnSpPr>
        <xdr:cNvPr id="61" name="直線コネクタ 60"/>
        <xdr:cNvCxnSpPr/>
      </xdr:nvCxnSpPr>
      <xdr:spPr>
        <a:xfrm>
          <a:off x="3797300" y="6242367"/>
          <a:ext cx="838200" cy="3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61714</xdr:rowOff>
    </xdr:from>
    <xdr:ext cx="534377" cy="259045"/>
    <xdr:sp macro="" textlink="">
      <xdr:nvSpPr>
        <xdr:cNvPr id="62" name="人件費平均値テキスト"/>
        <xdr:cNvSpPr txBox="1"/>
      </xdr:nvSpPr>
      <xdr:spPr>
        <a:xfrm>
          <a:off x="4686300" y="571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38837</xdr:rowOff>
    </xdr:from>
    <xdr:to>
      <xdr:col>24</xdr:col>
      <xdr:colOff>114300</xdr:colOff>
      <xdr:row>34</xdr:row>
      <xdr:rowOff>140437</xdr:rowOff>
    </xdr:to>
    <xdr:sp macro="" textlink="">
      <xdr:nvSpPr>
        <xdr:cNvPr id="63" name="フローチャート: 判断 62"/>
        <xdr:cNvSpPr/>
      </xdr:nvSpPr>
      <xdr:spPr>
        <a:xfrm>
          <a:off x="4584700" y="586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70167</xdr:rowOff>
    </xdr:from>
    <xdr:to>
      <xdr:col>19</xdr:col>
      <xdr:colOff>177800</xdr:colOff>
      <xdr:row>36</xdr:row>
      <xdr:rowOff>100851</xdr:rowOff>
    </xdr:to>
    <xdr:cxnSp macro="">
      <xdr:nvCxnSpPr>
        <xdr:cNvPr id="64" name="直線コネクタ 63"/>
        <xdr:cNvCxnSpPr/>
      </xdr:nvCxnSpPr>
      <xdr:spPr>
        <a:xfrm flipV="1">
          <a:off x="2908300" y="6242367"/>
          <a:ext cx="889000" cy="3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63614</xdr:rowOff>
    </xdr:from>
    <xdr:to>
      <xdr:col>20</xdr:col>
      <xdr:colOff>38100</xdr:colOff>
      <xdr:row>34</xdr:row>
      <xdr:rowOff>165214</xdr:rowOff>
    </xdr:to>
    <xdr:sp macro="" textlink="">
      <xdr:nvSpPr>
        <xdr:cNvPr id="65" name="フローチャート: 判断 64"/>
        <xdr:cNvSpPr/>
      </xdr:nvSpPr>
      <xdr:spPr>
        <a:xfrm>
          <a:off x="3746500" y="58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10291</xdr:rowOff>
    </xdr:from>
    <xdr:ext cx="534377" cy="259045"/>
    <xdr:sp macro="" textlink="">
      <xdr:nvSpPr>
        <xdr:cNvPr id="66" name="テキスト ボックス 65"/>
        <xdr:cNvSpPr txBox="1"/>
      </xdr:nvSpPr>
      <xdr:spPr>
        <a:xfrm>
          <a:off x="3530111" y="56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100851</xdr:rowOff>
    </xdr:from>
    <xdr:to>
      <xdr:col>15</xdr:col>
      <xdr:colOff>50800</xdr:colOff>
      <xdr:row>36</xdr:row>
      <xdr:rowOff>124079</xdr:rowOff>
    </xdr:to>
    <xdr:cxnSp macro="">
      <xdr:nvCxnSpPr>
        <xdr:cNvPr id="67" name="直線コネクタ 66"/>
        <xdr:cNvCxnSpPr/>
      </xdr:nvCxnSpPr>
      <xdr:spPr>
        <a:xfrm flipV="1">
          <a:off x="2019300" y="6273051"/>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64770</xdr:rowOff>
    </xdr:from>
    <xdr:to>
      <xdr:col>15</xdr:col>
      <xdr:colOff>101600</xdr:colOff>
      <xdr:row>34</xdr:row>
      <xdr:rowOff>166370</xdr:rowOff>
    </xdr:to>
    <xdr:sp macro="" textlink="">
      <xdr:nvSpPr>
        <xdr:cNvPr id="68" name="フローチャート: 判断 67"/>
        <xdr:cNvSpPr/>
      </xdr:nvSpPr>
      <xdr:spPr>
        <a:xfrm>
          <a:off x="2857500" y="589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11447</xdr:rowOff>
    </xdr:from>
    <xdr:ext cx="534377" cy="259045"/>
    <xdr:sp macro="" textlink="">
      <xdr:nvSpPr>
        <xdr:cNvPr id="69" name="テキスト ボックス 68"/>
        <xdr:cNvSpPr txBox="1"/>
      </xdr:nvSpPr>
      <xdr:spPr>
        <a:xfrm>
          <a:off x="2641111" y="56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124079</xdr:rowOff>
    </xdr:from>
    <xdr:to>
      <xdr:col>10</xdr:col>
      <xdr:colOff>114300</xdr:colOff>
      <xdr:row>37</xdr:row>
      <xdr:rowOff>109677</xdr:rowOff>
    </xdr:to>
    <xdr:cxnSp macro="">
      <xdr:nvCxnSpPr>
        <xdr:cNvPr id="70" name="直線コネクタ 69"/>
        <xdr:cNvCxnSpPr/>
      </xdr:nvCxnSpPr>
      <xdr:spPr>
        <a:xfrm flipV="1">
          <a:off x="1130300" y="6296279"/>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83782</xdr:rowOff>
    </xdr:from>
    <xdr:to>
      <xdr:col>10</xdr:col>
      <xdr:colOff>165100</xdr:colOff>
      <xdr:row>35</xdr:row>
      <xdr:rowOff>13932</xdr:rowOff>
    </xdr:to>
    <xdr:sp macro="" textlink="">
      <xdr:nvSpPr>
        <xdr:cNvPr id="71" name="フローチャート: 判断 70"/>
        <xdr:cNvSpPr/>
      </xdr:nvSpPr>
      <xdr:spPr>
        <a:xfrm>
          <a:off x="1968500" y="591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30459</xdr:rowOff>
    </xdr:from>
    <xdr:ext cx="534377" cy="259045"/>
    <xdr:sp macro="" textlink="">
      <xdr:nvSpPr>
        <xdr:cNvPr id="72" name="テキスト ボックス 71"/>
        <xdr:cNvSpPr txBox="1"/>
      </xdr:nvSpPr>
      <xdr:spPr>
        <a:xfrm>
          <a:off x="1752111" y="56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24041</xdr:rowOff>
    </xdr:from>
    <xdr:to>
      <xdr:col>6</xdr:col>
      <xdr:colOff>38100</xdr:colOff>
      <xdr:row>35</xdr:row>
      <xdr:rowOff>125641</xdr:rowOff>
    </xdr:to>
    <xdr:sp macro="" textlink="">
      <xdr:nvSpPr>
        <xdr:cNvPr id="73" name="フローチャート: 判断 72"/>
        <xdr:cNvSpPr/>
      </xdr:nvSpPr>
      <xdr:spPr>
        <a:xfrm>
          <a:off x="1079500" y="60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142168</xdr:rowOff>
    </xdr:from>
    <xdr:ext cx="534377" cy="259045"/>
    <xdr:sp macro="" textlink="">
      <xdr:nvSpPr>
        <xdr:cNvPr id="74" name="テキスト ボックス 73"/>
        <xdr:cNvSpPr txBox="1"/>
      </xdr:nvSpPr>
      <xdr:spPr>
        <a:xfrm>
          <a:off x="863111" y="580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59347</xdr:rowOff>
    </xdr:from>
    <xdr:to>
      <xdr:col>24</xdr:col>
      <xdr:colOff>114300</xdr:colOff>
      <xdr:row>36</xdr:row>
      <xdr:rowOff>160947</xdr:rowOff>
    </xdr:to>
    <xdr:sp macro="" textlink="">
      <xdr:nvSpPr>
        <xdr:cNvPr id="80" name="楕円 79"/>
        <xdr:cNvSpPr/>
      </xdr:nvSpPr>
      <xdr:spPr>
        <a:xfrm>
          <a:off x="4584700" y="62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37774</xdr:rowOff>
    </xdr:from>
    <xdr:ext cx="534377" cy="259045"/>
    <xdr:sp macro="" textlink="">
      <xdr:nvSpPr>
        <xdr:cNvPr id="81" name="人件費該当値テキスト"/>
        <xdr:cNvSpPr txBox="1"/>
      </xdr:nvSpPr>
      <xdr:spPr>
        <a:xfrm>
          <a:off x="4686300" y="620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19367</xdr:rowOff>
    </xdr:from>
    <xdr:to>
      <xdr:col>20</xdr:col>
      <xdr:colOff>38100</xdr:colOff>
      <xdr:row>36</xdr:row>
      <xdr:rowOff>120967</xdr:rowOff>
    </xdr:to>
    <xdr:sp macro="" textlink="">
      <xdr:nvSpPr>
        <xdr:cNvPr id="82" name="楕円 81"/>
        <xdr:cNvSpPr/>
      </xdr:nvSpPr>
      <xdr:spPr>
        <a:xfrm>
          <a:off x="3746500" y="61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112094</xdr:rowOff>
    </xdr:from>
    <xdr:ext cx="534377" cy="259045"/>
    <xdr:sp macro="" textlink="">
      <xdr:nvSpPr>
        <xdr:cNvPr id="83" name="テキスト ボックス 82"/>
        <xdr:cNvSpPr txBox="1"/>
      </xdr:nvSpPr>
      <xdr:spPr>
        <a:xfrm>
          <a:off x="3530111" y="62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50051</xdr:rowOff>
    </xdr:from>
    <xdr:to>
      <xdr:col>15</xdr:col>
      <xdr:colOff>101600</xdr:colOff>
      <xdr:row>36</xdr:row>
      <xdr:rowOff>151651</xdr:rowOff>
    </xdr:to>
    <xdr:sp macro="" textlink="">
      <xdr:nvSpPr>
        <xdr:cNvPr id="84" name="楕円 83"/>
        <xdr:cNvSpPr/>
      </xdr:nvSpPr>
      <xdr:spPr>
        <a:xfrm>
          <a:off x="2857500" y="62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142778</xdr:rowOff>
    </xdr:from>
    <xdr:ext cx="534377" cy="259045"/>
    <xdr:sp macro="" textlink="">
      <xdr:nvSpPr>
        <xdr:cNvPr id="85" name="テキスト ボックス 84"/>
        <xdr:cNvSpPr txBox="1"/>
      </xdr:nvSpPr>
      <xdr:spPr>
        <a:xfrm>
          <a:off x="2641111" y="63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73279</xdr:rowOff>
    </xdr:from>
    <xdr:to>
      <xdr:col>10</xdr:col>
      <xdr:colOff>165100</xdr:colOff>
      <xdr:row>37</xdr:row>
      <xdr:rowOff>3429</xdr:rowOff>
    </xdr:to>
    <xdr:sp macro="" textlink="">
      <xdr:nvSpPr>
        <xdr:cNvPr id="86" name="楕円 85"/>
        <xdr:cNvSpPr/>
      </xdr:nvSpPr>
      <xdr:spPr>
        <a:xfrm>
          <a:off x="1968500" y="62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166006</xdr:rowOff>
    </xdr:from>
    <xdr:ext cx="534377" cy="259045"/>
    <xdr:sp macro="" textlink="">
      <xdr:nvSpPr>
        <xdr:cNvPr id="87" name="テキスト ボックス 86"/>
        <xdr:cNvSpPr txBox="1"/>
      </xdr:nvSpPr>
      <xdr:spPr>
        <a:xfrm>
          <a:off x="1752111" y="6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58877</xdr:rowOff>
    </xdr:from>
    <xdr:to>
      <xdr:col>6</xdr:col>
      <xdr:colOff>38100</xdr:colOff>
      <xdr:row>37</xdr:row>
      <xdr:rowOff>160477</xdr:rowOff>
    </xdr:to>
    <xdr:sp macro="" textlink="">
      <xdr:nvSpPr>
        <xdr:cNvPr id="88" name="楕円 87"/>
        <xdr:cNvSpPr/>
      </xdr:nvSpPr>
      <xdr:spPr>
        <a:xfrm>
          <a:off x="1079500" y="64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151604</xdr:rowOff>
    </xdr:from>
    <xdr:ext cx="534377" cy="259045"/>
    <xdr:sp macro="" textlink="">
      <xdr:nvSpPr>
        <xdr:cNvPr id="89" name="テキスト ボックス 88"/>
        <xdr:cNvSpPr txBox="1"/>
      </xdr:nvSpPr>
      <xdr:spPr>
        <a:xfrm>
          <a:off x="863111" y="64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2" name="直線コネクタ 111"/>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3" name="物件費最小値テキスト"/>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4" name="直線コネクタ 113"/>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5" name="物件費最大値テキスト"/>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6" name="直線コネクタ 115"/>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169683</xdr:rowOff>
    </xdr:from>
    <xdr:to>
      <xdr:col>24</xdr:col>
      <xdr:colOff>63500</xdr:colOff>
      <xdr:row>58</xdr:row>
      <xdr:rowOff>20078</xdr:rowOff>
    </xdr:to>
    <xdr:cxnSp macro="">
      <xdr:nvCxnSpPr>
        <xdr:cNvPr id="117" name="直線コネクタ 116"/>
        <xdr:cNvCxnSpPr/>
      </xdr:nvCxnSpPr>
      <xdr:spPr>
        <a:xfrm>
          <a:off x="3797300" y="9942333"/>
          <a:ext cx="8382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8" name="物件費平均値テキスト"/>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9" name="フローチャート: 判断 118"/>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169683</xdr:rowOff>
    </xdr:from>
    <xdr:to>
      <xdr:col>19</xdr:col>
      <xdr:colOff>177800</xdr:colOff>
      <xdr:row>57</xdr:row>
      <xdr:rowOff>170607</xdr:rowOff>
    </xdr:to>
    <xdr:cxnSp macro="">
      <xdr:nvCxnSpPr>
        <xdr:cNvPr id="120" name="直線コネクタ 119"/>
        <xdr:cNvCxnSpPr/>
      </xdr:nvCxnSpPr>
      <xdr:spPr>
        <a:xfrm flipV="1">
          <a:off x="2908300" y="9942333"/>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21" name="フローチャート: 判断 120"/>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2" name="テキスト ボックス 121"/>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170607</xdr:rowOff>
    </xdr:from>
    <xdr:to>
      <xdr:col>15</xdr:col>
      <xdr:colOff>50800</xdr:colOff>
      <xdr:row>58</xdr:row>
      <xdr:rowOff>41877</xdr:rowOff>
    </xdr:to>
    <xdr:cxnSp macro="">
      <xdr:nvCxnSpPr>
        <xdr:cNvPr id="123" name="直線コネクタ 122"/>
        <xdr:cNvCxnSpPr/>
      </xdr:nvCxnSpPr>
      <xdr:spPr>
        <a:xfrm flipV="1">
          <a:off x="2019300" y="9943257"/>
          <a:ext cx="889000" cy="4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4" name="フローチャート: 判断 123"/>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5" name="テキスト ボックス 124"/>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104184</xdr:rowOff>
    </xdr:from>
    <xdr:to>
      <xdr:col>10</xdr:col>
      <xdr:colOff>114300</xdr:colOff>
      <xdr:row>58</xdr:row>
      <xdr:rowOff>41877</xdr:rowOff>
    </xdr:to>
    <xdr:cxnSp macro="">
      <xdr:nvCxnSpPr>
        <xdr:cNvPr id="126" name="直線コネクタ 125"/>
        <xdr:cNvCxnSpPr/>
      </xdr:nvCxnSpPr>
      <xdr:spPr>
        <a:xfrm>
          <a:off x="1130300" y="9876834"/>
          <a:ext cx="889000" cy="10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7" name="フローチャート: 判断 126"/>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8" name="テキスト ボックス 127"/>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9" name="フローチャート: 判断 128"/>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30" name="テキスト ボックス 129"/>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140728</xdr:rowOff>
    </xdr:from>
    <xdr:to>
      <xdr:col>24</xdr:col>
      <xdr:colOff>114300</xdr:colOff>
      <xdr:row>58</xdr:row>
      <xdr:rowOff>70878</xdr:rowOff>
    </xdr:to>
    <xdr:sp macro="" textlink="">
      <xdr:nvSpPr>
        <xdr:cNvPr id="136" name="楕円 135"/>
        <xdr:cNvSpPr/>
      </xdr:nvSpPr>
      <xdr:spPr>
        <a:xfrm>
          <a:off x="4584700" y="99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119155</xdr:rowOff>
    </xdr:from>
    <xdr:ext cx="534377" cy="259045"/>
    <xdr:sp macro="" textlink="">
      <xdr:nvSpPr>
        <xdr:cNvPr id="137" name="物件費該当値テキスト"/>
        <xdr:cNvSpPr txBox="1"/>
      </xdr:nvSpPr>
      <xdr:spPr>
        <a:xfrm>
          <a:off x="4686300" y="98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118883</xdr:rowOff>
    </xdr:from>
    <xdr:to>
      <xdr:col>20</xdr:col>
      <xdr:colOff>38100</xdr:colOff>
      <xdr:row>58</xdr:row>
      <xdr:rowOff>49033</xdr:rowOff>
    </xdr:to>
    <xdr:sp macro="" textlink="">
      <xdr:nvSpPr>
        <xdr:cNvPr id="138" name="楕円 137"/>
        <xdr:cNvSpPr/>
      </xdr:nvSpPr>
      <xdr:spPr>
        <a:xfrm>
          <a:off x="3746500" y="989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40160</xdr:rowOff>
    </xdr:from>
    <xdr:ext cx="534377" cy="259045"/>
    <xdr:sp macro="" textlink="">
      <xdr:nvSpPr>
        <xdr:cNvPr id="139" name="テキスト ボックス 138"/>
        <xdr:cNvSpPr txBox="1"/>
      </xdr:nvSpPr>
      <xdr:spPr>
        <a:xfrm>
          <a:off x="3530111" y="9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119807</xdr:rowOff>
    </xdr:from>
    <xdr:to>
      <xdr:col>15</xdr:col>
      <xdr:colOff>101600</xdr:colOff>
      <xdr:row>58</xdr:row>
      <xdr:rowOff>49957</xdr:rowOff>
    </xdr:to>
    <xdr:sp macro="" textlink="">
      <xdr:nvSpPr>
        <xdr:cNvPr id="140" name="楕円 139"/>
        <xdr:cNvSpPr/>
      </xdr:nvSpPr>
      <xdr:spPr>
        <a:xfrm>
          <a:off x="2857500" y="98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41084</xdr:rowOff>
    </xdr:from>
    <xdr:ext cx="534377" cy="259045"/>
    <xdr:sp macro="" textlink="">
      <xdr:nvSpPr>
        <xdr:cNvPr id="141" name="テキスト ボックス 140"/>
        <xdr:cNvSpPr txBox="1"/>
      </xdr:nvSpPr>
      <xdr:spPr>
        <a:xfrm>
          <a:off x="2641111" y="998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162527</xdr:rowOff>
    </xdr:from>
    <xdr:to>
      <xdr:col>10</xdr:col>
      <xdr:colOff>165100</xdr:colOff>
      <xdr:row>58</xdr:row>
      <xdr:rowOff>92677</xdr:rowOff>
    </xdr:to>
    <xdr:sp macro="" textlink="">
      <xdr:nvSpPr>
        <xdr:cNvPr id="142" name="楕円 141"/>
        <xdr:cNvSpPr/>
      </xdr:nvSpPr>
      <xdr:spPr>
        <a:xfrm>
          <a:off x="1968500" y="99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83804</xdr:rowOff>
    </xdr:from>
    <xdr:ext cx="534377" cy="259045"/>
    <xdr:sp macro="" textlink="">
      <xdr:nvSpPr>
        <xdr:cNvPr id="143" name="テキスト ボックス 142"/>
        <xdr:cNvSpPr txBox="1"/>
      </xdr:nvSpPr>
      <xdr:spPr>
        <a:xfrm>
          <a:off x="1752111" y="100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53384</xdr:rowOff>
    </xdr:from>
    <xdr:to>
      <xdr:col>6</xdr:col>
      <xdr:colOff>38100</xdr:colOff>
      <xdr:row>57</xdr:row>
      <xdr:rowOff>154984</xdr:rowOff>
    </xdr:to>
    <xdr:sp macro="" textlink="">
      <xdr:nvSpPr>
        <xdr:cNvPr id="144" name="楕円 143"/>
        <xdr:cNvSpPr/>
      </xdr:nvSpPr>
      <xdr:spPr>
        <a:xfrm>
          <a:off x="1079500" y="982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146111</xdr:rowOff>
    </xdr:from>
    <xdr:ext cx="534377" cy="259045"/>
    <xdr:sp macro="" textlink="">
      <xdr:nvSpPr>
        <xdr:cNvPr id="145" name="テキスト ボックス 144"/>
        <xdr:cNvSpPr txBox="1"/>
      </xdr:nvSpPr>
      <xdr:spPr>
        <a:xfrm>
          <a:off x="863111" y="991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7" name="直線コネクタ 166"/>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8"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9" name="直線コネクタ 168"/>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70" name="維持補修費最大値テキスト"/>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71" name="直線コネクタ 170"/>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150261</xdr:rowOff>
    </xdr:from>
    <xdr:to>
      <xdr:col>24</xdr:col>
      <xdr:colOff>63500</xdr:colOff>
      <xdr:row>77</xdr:row>
      <xdr:rowOff>154422</xdr:rowOff>
    </xdr:to>
    <xdr:cxnSp macro="">
      <xdr:nvCxnSpPr>
        <xdr:cNvPr id="172" name="直線コネクタ 171"/>
        <xdr:cNvCxnSpPr/>
      </xdr:nvCxnSpPr>
      <xdr:spPr>
        <a:xfrm>
          <a:off x="3797300" y="13351911"/>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3" name="維持補修費平均値テキスト"/>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4" name="フローチャート: 判断 173"/>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150261</xdr:rowOff>
    </xdr:from>
    <xdr:to>
      <xdr:col>19</xdr:col>
      <xdr:colOff>177800</xdr:colOff>
      <xdr:row>78</xdr:row>
      <xdr:rowOff>1718</xdr:rowOff>
    </xdr:to>
    <xdr:cxnSp macro="">
      <xdr:nvCxnSpPr>
        <xdr:cNvPr id="175" name="直線コネクタ 174"/>
        <xdr:cNvCxnSpPr/>
      </xdr:nvCxnSpPr>
      <xdr:spPr>
        <a:xfrm flipV="1">
          <a:off x="2908300" y="13351911"/>
          <a:ext cx="889000" cy="2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6" name="フローチャート: 判断 175"/>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7" name="テキスト ボックス 176"/>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166150</xdr:rowOff>
    </xdr:from>
    <xdr:to>
      <xdr:col>15</xdr:col>
      <xdr:colOff>50800</xdr:colOff>
      <xdr:row>78</xdr:row>
      <xdr:rowOff>1718</xdr:rowOff>
    </xdr:to>
    <xdr:cxnSp macro="">
      <xdr:nvCxnSpPr>
        <xdr:cNvPr id="178" name="直線コネクタ 177"/>
        <xdr:cNvCxnSpPr/>
      </xdr:nvCxnSpPr>
      <xdr:spPr>
        <a:xfrm>
          <a:off x="2019300" y="13367800"/>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9" name="フローチャート: 判断 178"/>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80" name="テキスト ボックス 179"/>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160548</xdr:rowOff>
    </xdr:from>
    <xdr:to>
      <xdr:col>10</xdr:col>
      <xdr:colOff>114300</xdr:colOff>
      <xdr:row>77</xdr:row>
      <xdr:rowOff>166150</xdr:rowOff>
    </xdr:to>
    <xdr:cxnSp macro="">
      <xdr:nvCxnSpPr>
        <xdr:cNvPr id="181" name="直線コネクタ 180"/>
        <xdr:cNvCxnSpPr/>
      </xdr:nvCxnSpPr>
      <xdr:spPr>
        <a:xfrm>
          <a:off x="1130300" y="13362198"/>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2" name="フローチャート: 判断 181"/>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3" name="テキスト ボックス 182"/>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4" name="フローチャート: 判断 183"/>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5" name="テキスト ボックス 184"/>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103622</xdr:rowOff>
    </xdr:from>
    <xdr:to>
      <xdr:col>24</xdr:col>
      <xdr:colOff>114300</xdr:colOff>
      <xdr:row>78</xdr:row>
      <xdr:rowOff>33772</xdr:rowOff>
    </xdr:to>
    <xdr:sp macro="" textlink="">
      <xdr:nvSpPr>
        <xdr:cNvPr id="191" name="楕円 190"/>
        <xdr:cNvSpPr/>
      </xdr:nvSpPr>
      <xdr:spPr>
        <a:xfrm>
          <a:off x="4584700" y="133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82049</xdr:rowOff>
    </xdr:from>
    <xdr:ext cx="469744" cy="259045"/>
    <xdr:sp macro="" textlink="">
      <xdr:nvSpPr>
        <xdr:cNvPr id="192" name="維持補修費該当値テキスト"/>
        <xdr:cNvSpPr txBox="1"/>
      </xdr:nvSpPr>
      <xdr:spPr>
        <a:xfrm>
          <a:off x="4686300" y="132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99461</xdr:rowOff>
    </xdr:from>
    <xdr:to>
      <xdr:col>20</xdr:col>
      <xdr:colOff>38100</xdr:colOff>
      <xdr:row>78</xdr:row>
      <xdr:rowOff>29611</xdr:rowOff>
    </xdr:to>
    <xdr:sp macro="" textlink="">
      <xdr:nvSpPr>
        <xdr:cNvPr id="193" name="楕円 192"/>
        <xdr:cNvSpPr/>
      </xdr:nvSpPr>
      <xdr:spPr>
        <a:xfrm>
          <a:off x="37465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20738</xdr:rowOff>
    </xdr:from>
    <xdr:ext cx="469744" cy="259045"/>
    <xdr:sp macro="" textlink="">
      <xdr:nvSpPr>
        <xdr:cNvPr id="194" name="テキスト ボックス 193"/>
        <xdr:cNvSpPr txBox="1"/>
      </xdr:nvSpPr>
      <xdr:spPr>
        <a:xfrm>
          <a:off x="3562428" y="133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122368</xdr:rowOff>
    </xdr:from>
    <xdr:to>
      <xdr:col>15</xdr:col>
      <xdr:colOff>101600</xdr:colOff>
      <xdr:row>78</xdr:row>
      <xdr:rowOff>52518</xdr:rowOff>
    </xdr:to>
    <xdr:sp macro="" textlink="">
      <xdr:nvSpPr>
        <xdr:cNvPr id="195" name="楕円 194"/>
        <xdr:cNvSpPr/>
      </xdr:nvSpPr>
      <xdr:spPr>
        <a:xfrm>
          <a:off x="2857500" y="1332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43645</xdr:rowOff>
    </xdr:from>
    <xdr:ext cx="469744" cy="259045"/>
    <xdr:sp macro="" textlink="">
      <xdr:nvSpPr>
        <xdr:cNvPr id="196" name="テキスト ボックス 195"/>
        <xdr:cNvSpPr txBox="1"/>
      </xdr:nvSpPr>
      <xdr:spPr>
        <a:xfrm>
          <a:off x="2673428" y="1341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115350</xdr:rowOff>
    </xdr:from>
    <xdr:to>
      <xdr:col>10</xdr:col>
      <xdr:colOff>165100</xdr:colOff>
      <xdr:row>78</xdr:row>
      <xdr:rowOff>45500</xdr:rowOff>
    </xdr:to>
    <xdr:sp macro="" textlink="">
      <xdr:nvSpPr>
        <xdr:cNvPr id="197" name="楕円 196"/>
        <xdr:cNvSpPr/>
      </xdr:nvSpPr>
      <xdr:spPr>
        <a:xfrm>
          <a:off x="1968500" y="133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36627</xdr:rowOff>
    </xdr:from>
    <xdr:ext cx="469744" cy="259045"/>
    <xdr:sp macro="" textlink="">
      <xdr:nvSpPr>
        <xdr:cNvPr id="198" name="テキスト ボックス 197"/>
        <xdr:cNvSpPr txBox="1"/>
      </xdr:nvSpPr>
      <xdr:spPr>
        <a:xfrm>
          <a:off x="1784428" y="1340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109748</xdr:rowOff>
    </xdr:from>
    <xdr:to>
      <xdr:col>6</xdr:col>
      <xdr:colOff>38100</xdr:colOff>
      <xdr:row>78</xdr:row>
      <xdr:rowOff>39898</xdr:rowOff>
    </xdr:to>
    <xdr:sp macro="" textlink="">
      <xdr:nvSpPr>
        <xdr:cNvPr id="199" name="楕円 198"/>
        <xdr:cNvSpPr/>
      </xdr:nvSpPr>
      <xdr:spPr>
        <a:xfrm>
          <a:off x="1079500" y="133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56425</xdr:rowOff>
    </xdr:from>
    <xdr:ext cx="469744" cy="259045"/>
    <xdr:sp macro="" textlink="">
      <xdr:nvSpPr>
        <xdr:cNvPr id="200" name="テキスト ボックス 199"/>
        <xdr:cNvSpPr txBox="1"/>
      </xdr:nvSpPr>
      <xdr:spPr>
        <a:xfrm>
          <a:off x="895428" y="1308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7" name="直線コネクタ 226"/>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8" name="扶助費最小値テキスト"/>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9" name="直線コネクタ 228"/>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30" name="扶助費最大値テキスト"/>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31" name="直線コネクタ 230"/>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138415</xdr:rowOff>
    </xdr:from>
    <xdr:to>
      <xdr:col>24</xdr:col>
      <xdr:colOff>63500</xdr:colOff>
      <xdr:row>95</xdr:row>
      <xdr:rowOff>75954</xdr:rowOff>
    </xdr:to>
    <xdr:cxnSp macro="">
      <xdr:nvCxnSpPr>
        <xdr:cNvPr id="232" name="直線コネクタ 231"/>
        <xdr:cNvCxnSpPr/>
      </xdr:nvCxnSpPr>
      <xdr:spPr>
        <a:xfrm flipV="1">
          <a:off x="3797300" y="16254715"/>
          <a:ext cx="838200" cy="10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3" name="扶助費平均値テキスト"/>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4" name="フローチャート: 判断 233"/>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100664</xdr:rowOff>
    </xdr:from>
    <xdr:to>
      <xdr:col>19</xdr:col>
      <xdr:colOff>177800</xdr:colOff>
      <xdr:row>95</xdr:row>
      <xdr:rowOff>75954</xdr:rowOff>
    </xdr:to>
    <xdr:cxnSp macro="">
      <xdr:nvCxnSpPr>
        <xdr:cNvPr id="235" name="直線コネクタ 234"/>
        <xdr:cNvCxnSpPr/>
      </xdr:nvCxnSpPr>
      <xdr:spPr>
        <a:xfrm>
          <a:off x="2908300" y="16216964"/>
          <a:ext cx="8890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6" name="フローチャート: 判断 235"/>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7" name="テキスト ボックス 236"/>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100664</xdr:rowOff>
    </xdr:from>
    <xdr:to>
      <xdr:col>15</xdr:col>
      <xdr:colOff>50800</xdr:colOff>
      <xdr:row>96</xdr:row>
      <xdr:rowOff>84455</xdr:rowOff>
    </xdr:to>
    <xdr:cxnSp macro="">
      <xdr:nvCxnSpPr>
        <xdr:cNvPr id="238" name="直線コネクタ 237"/>
        <xdr:cNvCxnSpPr/>
      </xdr:nvCxnSpPr>
      <xdr:spPr>
        <a:xfrm flipV="1">
          <a:off x="2019300" y="16216964"/>
          <a:ext cx="889000" cy="32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9" name="フローチャート: 判断 238"/>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40" name="テキスト ボックス 239"/>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84455</xdr:rowOff>
    </xdr:from>
    <xdr:to>
      <xdr:col>10</xdr:col>
      <xdr:colOff>114300</xdr:colOff>
      <xdr:row>96</xdr:row>
      <xdr:rowOff>142650</xdr:rowOff>
    </xdr:to>
    <xdr:cxnSp macro="">
      <xdr:nvCxnSpPr>
        <xdr:cNvPr id="241" name="直線コネクタ 240"/>
        <xdr:cNvCxnSpPr/>
      </xdr:nvCxnSpPr>
      <xdr:spPr>
        <a:xfrm flipV="1">
          <a:off x="1130300" y="16543655"/>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2" name="フローチャート: 判断 241"/>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3" name="テキスト ボックス 242"/>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4" name="フローチャート: 判断 243"/>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5" name="テキスト ボックス 244"/>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87615</xdr:rowOff>
    </xdr:from>
    <xdr:to>
      <xdr:col>24</xdr:col>
      <xdr:colOff>114300</xdr:colOff>
      <xdr:row>95</xdr:row>
      <xdr:rowOff>17765</xdr:rowOff>
    </xdr:to>
    <xdr:sp macro="" textlink="">
      <xdr:nvSpPr>
        <xdr:cNvPr id="251" name="楕円 250"/>
        <xdr:cNvSpPr/>
      </xdr:nvSpPr>
      <xdr:spPr>
        <a:xfrm>
          <a:off x="4584700" y="162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110492</xdr:rowOff>
    </xdr:from>
    <xdr:ext cx="599010" cy="259045"/>
    <xdr:sp macro="" textlink="">
      <xdr:nvSpPr>
        <xdr:cNvPr id="252" name="扶助費該当値テキスト"/>
        <xdr:cNvSpPr txBox="1"/>
      </xdr:nvSpPr>
      <xdr:spPr>
        <a:xfrm>
          <a:off x="4686300" y="1605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25154</xdr:rowOff>
    </xdr:from>
    <xdr:to>
      <xdr:col>20</xdr:col>
      <xdr:colOff>38100</xdr:colOff>
      <xdr:row>95</xdr:row>
      <xdr:rowOff>126754</xdr:rowOff>
    </xdr:to>
    <xdr:sp macro="" textlink="">
      <xdr:nvSpPr>
        <xdr:cNvPr id="253" name="楕円 252"/>
        <xdr:cNvSpPr/>
      </xdr:nvSpPr>
      <xdr:spPr>
        <a:xfrm>
          <a:off x="3746500" y="163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143281</xdr:rowOff>
    </xdr:from>
    <xdr:ext cx="534377" cy="259045"/>
    <xdr:sp macro="" textlink="">
      <xdr:nvSpPr>
        <xdr:cNvPr id="254" name="テキスト ボックス 253"/>
        <xdr:cNvSpPr txBox="1"/>
      </xdr:nvSpPr>
      <xdr:spPr>
        <a:xfrm>
          <a:off x="3530111" y="160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49864</xdr:rowOff>
    </xdr:from>
    <xdr:to>
      <xdr:col>15</xdr:col>
      <xdr:colOff>101600</xdr:colOff>
      <xdr:row>94</xdr:row>
      <xdr:rowOff>151464</xdr:rowOff>
    </xdr:to>
    <xdr:sp macro="" textlink="">
      <xdr:nvSpPr>
        <xdr:cNvPr id="255" name="楕円 254"/>
        <xdr:cNvSpPr/>
      </xdr:nvSpPr>
      <xdr:spPr>
        <a:xfrm>
          <a:off x="2857500" y="161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167991</xdr:rowOff>
    </xdr:from>
    <xdr:ext cx="599010" cy="259045"/>
    <xdr:sp macro="" textlink="">
      <xdr:nvSpPr>
        <xdr:cNvPr id="256" name="テキスト ボックス 255"/>
        <xdr:cNvSpPr txBox="1"/>
      </xdr:nvSpPr>
      <xdr:spPr>
        <a:xfrm>
          <a:off x="2608795" y="1594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33655</xdr:rowOff>
    </xdr:from>
    <xdr:to>
      <xdr:col>10</xdr:col>
      <xdr:colOff>165100</xdr:colOff>
      <xdr:row>96</xdr:row>
      <xdr:rowOff>135255</xdr:rowOff>
    </xdr:to>
    <xdr:sp macro="" textlink="">
      <xdr:nvSpPr>
        <xdr:cNvPr id="257" name="楕円 256"/>
        <xdr:cNvSpPr/>
      </xdr:nvSpPr>
      <xdr:spPr>
        <a:xfrm>
          <a:off x="19685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151782</xdr:rowOff>
    </xdr:from>
    <xdr:ext cx="534377" cy="259045"/>
    <xdr:sp macro="" textlink="">
      <xdr:nvSpPr>
        <xdr:cNvPr id="258" name="テキスト ボックス 257"/>
        <xdr:cNvSpPr txBox="1"/>
      </xdr:nvSpPr>
      <xdr:spPr>
        <a:xfrm>
          <a:off x="1752111" y="1626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91850</xdr:rowOff>
    </xdr:from>
    <xdr:to>
      <xdr:col>6</xdr:col>
      <xdr:colOff>38100</xdr:colOff>
      <xdr:row>97</xdr:row>
      <xdr:rowOff>22000</xdr:rowOff>
    </xdr:to>
    <xdr:sp macro="" textlink="">
      <xdr:nvSpPr>
        <xdr:cNvPr id="259" name="楕円 258"/>
        <xdr:cNvSpPr/>
      </xdr:nvSpPr>
      <xdr:spPr>
        <a:xfrm>
          <a:off x="1079500" y="165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38527</xdr:rowOff>
    </xdr:from>
    <xdr:ext cx="534377" cy="259045"/>
    <xdr:sp macro="" textlink="">
      <xdr:nvSpPr>
        <xdr:cNvPr id="260" name="テキスト ボックス 259"/>
        <xdr:cNvSpPr txBox="1"/>
      </xdr:nvSpPr>
      <xdr:spPr>
        <a:xfrm>
          <a:off x="863111" y="163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2" name="直線コネクタ 281"/>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3" name="補助費等最小値テキスト"/>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4" name="直線コネクタ 283"/>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5" name="補助費等最大値テキスト"/>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6" name="直線コネクタ 285"/>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79217</xdr:rowOff>
    </xdr:from>
    <xdr:to>
      <xdr:col>55</xdr:col>
      <xdr:colOff>0</xdr:colOff>
      <xdr:row>37</xdr:row>
      <xdr:rowOff>129299</xdr:rowOff>
    </xdr:to>
    <xdr:cxnSp macro="">
      <xdr:nvCxnSpPr>
        <xdr:cNvPr id="287" name="直線コネクタ 286"/>
        <xdr:cNvCxnSpPr/>
      </xdr:nvCxnSpPr>
      <xdr:spPr>
        <a:xfrm>
          <a:off x="9639300" y="6422867"/>
          <a:ext cx="838200" cy="5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8" name="補助費等平均値テキスト"/>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9" name="フローチャート: 判断 288"/>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79217</xdr:rowOff>
    </xdr:from>
    <xdr:to>
      <xdr:col>50</xdr:col>
      <xdr:colOff>114300</xdr:colOff>
      <xdr:row>37</xdr:row>
      <xdr:rowOff>153891</xdr:rowOff>
    </xdr:to>
    <xdr:cxnSp macro="">
      <xdr:nvCxnSpPr>
        <xdr:cNvPr id="290" name="直線コネクタ 289"/>
        <xdr:cNvCxnSpPr/>
      </xdr:nvCxnSpPr>
      <xdr:spPr>
        <a:xfrm flipV="1">
          <a:off x="8750300" y="6422867"/>
          <a:ext cx="889000" cy="7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91" name="フローチャート: 判断 290"/>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2" name="テキスト ボックス 291"/>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21784</xdr:rowOff>
    </xdr:from>
    <xdr:to>
      <xdr:col>45</xdr:col>
      <xdr:colOff>177800</xdr:colOff>
      <xdr:row>37</xdr:row>
      <xdr:rowOff>153891</xdr:rowOff>
    </xdr:to>
    <xdr:cxnSp macro="">
      <xdr:nvCxnSpPr>
        <xdr:cNvPr id="293" name="直線コネクタ 292"/>
        <xdr:cNvCxnSpPr/>
      </xdr:nvCxnSpPr>
      <xdr:spPr>
        <a:xfrm>
          <a:off x="7861300" y="6022534"/>
          <a:ext cx="889000" cy="47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4" name="フローチャート: 判断 293"/>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5" name="テキスト ボックス 294"/>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21784</xdr:rowOff>
    </xdr:from>
    <xdr:to>
      <xdr:col>41</xdr:col>
      <xdr:colOff>50800</xdr:colOff>
      <xdr:row>38</xdr:row>
      <xdr:rowOff>4012</xdr:rowOff>
    </xdr:to>
    <xdr:cxnSp macro="">
      <xdr:nvCxnSpPr>
        <xdr:cNvPr id="296" name="直線コネクタ 295"/>
        <xdr:cNvCxnSpPr/>
      </xdr:nvCxnSpPr>
      <xdr:spPr>
        <a:xfrm flipV="1">
          <a:off x="6972300" y="6022534"/>
          <a:ext cx="889000" cy="49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7" name="フローチャート: 判断 296"/>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8" name="テキスト ボックス 297"/>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9" name="フローチャート: 判断 298"/>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300" name="テキスト ボックス 299"/>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78499</xdr:rowOff>
    </xdr:from>
    <xdr:to>
      <xdr:col>55</xdr:col>
      <xdr:colOff>50800</xdr:colOff>
      <xdr:row>38</xdr:row>
      <xdr:rowOff>8649</xdr:rowOff>
    </xdr:to>
    <xdr:sp macro="" textlink="">
      <xdr:nvSpPr>
        <xdr:cNvPr id="306" name="楕円 305"/>
        <xdr:cNvSpPr/>
      </xdr:nvSpPr>
      <xdr:spPr>
        <a:xfrm>
          <a:off x="10426700" y="642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164876</xdr:rowOff>
    </xdr:from>
    <xdr:ext cx="534377" cy="259045"/>
    <xdr:sp macro="" textlink="">
      <xdr:nvSpPr>
        <xdr:cNvPr id="307" name="補助費等該当値テキスト"/>
        <xdr:cNvSpPr txBox="1"/>
      </xdr:nvSpPr>
      <xdr:spPr>
        <a:xfrm>
          <a:off x="10528300" y="63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28417</xdr:rowOff>
    </xdr:from>
    <xdr:to>
      <xdr:col>50</xdr:col>
      <xdr:colOff>165100</xdr:colOff>
      <xdr:row>37</xdr:row>
      <xdr:rowOff>130017</xdr:rowOff>
    </xdr:to>
    <xdr:sp macro="" textlink="">
      <xdr:nvSpPr>
        <xdr:cNvPr id="308" name="楕円 307"/>
        <xdr:cNvSpPr/>
      </xdr:nvSpPr>
      <xdr:spPr>
        <a:xfrm>
          <a:off x="9588500" y="63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121144</xdr:rowOff>
    </xdr:from>
    <xdr:ext cx="534377" cy="259045"/>
    <xdr:sp macro="" textlink="">
      <xdr:nvSpPr>
        <xdr:cNvPr id="309" name="テキスト ボックス 308"/>
        <xdr:cNvSpPr txBox="1"/>
      </xdr:nvSpPr>
      <xdr:spPr>
        <a:xfrm>
          <a:off x="9372111" y="6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103091</xdr:rowOff>
    </xdr:from>
    <xdr:to>
      <xdr:col>46</xdr:col>
      <xdr:colOff>38100</xdr:colOff>
      <xdr:row>38</xdr:row>
      <xdr:rowOff>33241</xdr:rowOff>
    </xdr:to>
    <xdr:sp macro="" textlink="">
      <xdr:nvSpPr>
        <xdr:cNvPr id="310" name="楕円 309"/>
        <xdr:cNvSpPr/>
      </xdr:nvSpPr>
      <xdr:spPr>
        <a:xfrm>
          <a:off x="8699500" y="64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24368</xdr:rowOff>
    </xdr:from>
    <xdr:ext cx="534377" cy="259045"/>
    <xdr:sp macro="" textlink="">
      <xdr:nvSpPr>
        <xdr:cNvPr id="311" name="テキスト ボックス 310"/>
        <xdr:cNvSpPr txBox="1"/>
      </xdr:nvSpPr>
      <xdr:spPr>
        <a:xfrm>
          <a:off x="8483111" y="653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142434</xdr:rowOff>
    </xdr:from>
    <xdr:to>
      <xdr:col>41</xdr:col>
      <xdr:colOff>101600</xdr:colOff>
      <xdr:row>35</xdr:row>
      <xdr:rowOff>72584</xdr:rowOff>
    </xdr:to>
    <xdr:sp macro="" textlink="">
      <xdr:nvSpPr>
        <xdr:cNvPr id="312" name="楕円 311"/>
        <xdr:cNvSpPr/>
      </xdr:nvSpPr>
      <xdr:spPr>
        <a:xfrm>
          <a:off x="7810500" y="59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63711</xdr:rowOff>
    </xdr:from>
    <xdr:ext cx="599010" cy="259045"/>
    <xdr:sp macro="" textlink="">
      <xdr:nvSpPr>
        <xdr:cNvPr id="313" name="テキスト ボックス 312"/>
        <xdr:cNvSpPr txBox="1"/>
      </xdr:nvSpPr>
      <xdr:spPr>
        <a:xfrm>
          <a:off x="7561795" y="606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124662</xdr:rowOff>
    </xdr:from>
    <xdr:to>
      <xdr:col>36</xdr:col>
      <xdr:colOff>165100</xdr:colOff>
      <xdr:row>38</xdr:row>
      <xdr:rowOff>54812</xdr:rowOff>
    </xdr:to>
    <xdr:sp macro="" textlink="">
      <xdr:nvSpPr>
        <xdr:cNvPr id="314" name="楕円 313"/>
        <xdr:cNvSpPr/>
      </xdr:nvSpPr>
      <xdr:spPr>
        <a:xfrm>
          <a:off x="6921500" y="64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45939</xdr:rowOff>
    </xdr:from>
    <xdr:ext cx="534377" cy="259045"/>
    <xdr:sp macro="" textlink="">
      <xdr:nvSpPr>
        <xdr:cNvPr id="315" name="テキスト ボックス 314"/>
        <xdr:cNvSpPr txBox="1"/>
      </xdr:nvSpPr>
      <xdr:spPr>
        <a:xfrm>
          <a:off x="6705111" y="656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9" name="直線コネクタ 338"/>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40" name="普通建設事業費最小値テキスト"/>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41" name="直線コネクタ 340"/>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2" name="普通建設事業費最大値テキスト"/>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3" name="直線コネクタ 342"/>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18230</xdr:rowOff>
    </xdr:from>
    <xdr:to>
      <xdr:col>55</xdr:col>
      <xdr:colOff>0</xdr:colOff>
      <xdr:row>58</xdr:row>
      <xdr:rowOff>33675</xdr:rowOff>
    </xdr:to>
    <xdr:cxnSp macro="">
      <xdr:nvCxnSpPr>
        <xdr:cNvPr id="344" name="直線コネクタ 343"/>
        <xdr:cNvCxnSpPr/>
      </xdr:nvCxnSpPr>
      <xdr:spPr>
        <a:xfrm>
          <a:off x="9639300" y="9962330"/>
          <a:ext cx="838200" cy="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5" name="普通建設事業費平均値テキスト"/>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6" name="フローチャート: 判断 345"/>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64467</xdr:rowOff>
    </xdr:from>
    <xdr:to>
      <xdr:col>50</xdr:col>
      <xdr:colOff>114300</xdr:colOff>
      <xdr:row>58</xdr:row>
      <xdr:rowOff>18230</xdr:rowOff>
    </xdr:to>
    <xdr:cxnSp macro="">
      <xdr:nvCxnSpPr>
        <xdr:cNvPr id="347" name="直線コネクタ 346"/>
        <xdr:cNvCxnSpPr/>
      </xdr:nvCxnSpPr>
      <xdr:spPr>
        <a:xfrm>
          <a:off x="8750300" y="9665667"/>
          <a:ext cx="889000" cy="29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8" name="フローチャート: 判断 347"/>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9" name="テキスト ボックス 348"/>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64467</xdr:rowOff>
    </xdr:from>
    <xdr:to>
      <xdr:col>45</xdr:col>
      <xdr:colOff>177800</xdr:colOff>
      <xdr:row>57</xdr:row>
      <xdr:rowOff>99330</xdr:rowOff>
    </xdr:to>
    <xdr:cxnSp macro="">
      <xdr:nvCxnSpPr>
        <xdr:cNvPr id="350" name="直線コネクタ 349"/>
        <xdr:cNvCxnSpPr/>
      </xdr:nvCxnSpPr>
      <xdr:spPr>
        <a:xfrm flipV="1">
          <a:off x="7861300" y="9665667"/>
          <a:ext cx="889000" cy="20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51" name="フローチャート: 判断 350"/>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2" name="テキスト ボックス 351"/>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69200</xdr:rowOff>
    </xdr:from>
    <xdr:to>
      <xdr:col>41</xdr:col>
      <xdr:colOff>50800</xdr:colOff>
      <xdr:row>57</xdr:row>
      <xdr:rowOff>99330</xdr:rowOff>
    </xdr:to>
    <xdr:cxnSp macro="">
      <xdr:nvCxnSpPr>
        <xdr:cNvPr id="353" name="直線コネクタ 352"/>
        <xdr:cNvCxnSpPr/>
      </xdr:nvCxnSpPr>
      <xdr:spPr>
        <a:xfrm>
          <a:off x="6972300" y="9498950"/>
          <a:ext cx="889000" cy="37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4" name="フローチャート: 判断 353"/>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5" name="テキスト ボックス 354"/>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6" name="フローチャート: 判断 355"/>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7" name="テキスト ボックス 356"/>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154325</xdr:rowOff>
    </xdr:from>
    <xdr:to>
      <xdr:col>55</xdr:col>
      <xdr:colOff>50800</xdr:colOff>
      <xdr:row>58</xdr:row>
      <xdr:rowOff>84475</xdr:rowOff>
    </xdr:to>
    <xdr:sp macro="" textlink="">
      <xdr:nvSpPr>
        <xdr:cNvPr id="363" name="楕円 362"/>
        <xdr:cNvSpPr/>
      </xdr:nvSpPr>
      <xdr:spPr>
        <a:xfrm>
          <a:off x="10426700" y="99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69252</xdr:rowOff>
    </xdr:from>
    <xdr:ext cx="534377" cy="259045"/>
    <xdr:sp macro="" textlink="">
      <xdr:nvSpPr>
        <xdr:cNvPr id="364" name="普通建設事業費該当値テキスト"/>
        <xdr:cNvSpPr txBox="1"/>
      </xdr:nvSpPr>
      <xdr:spPr>
        <a:xfrm>
          <a:off x="10528300" y="98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138880</xdr:rowOff>
    </xdr:from>
    <xdr:to>
      <xdr:col>50</xdr:col>
      <xdr:colOff>165100</xdr:colOff>
      <xdr:row>58</xdr:row>
      <xdr:rowOff>69030</xdr:rowOff>
    </xdr:to>
    <xdr:sp macro="" textlink="">
      <xdr:nvSpPr>
        <xdr:cNvPr id="365" name="楕円 364"/>
        <xdr:cNvSpPr/>
      </xdr:nvSpPr>
      <xdr:spPr>
        <a:xfrm>
          <a:off x="9588500" y="99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60157</xdr:rowOff>
    </xdr:from>
    <xdr:ext cx="534377" cy="259045"/>
    <xdr:sp macro="" textlink="">
      <xdr:nvSpPr>
        <xdr:cNvPr id="366" name="テキスト ボックス 365"/>
        <xdr:cNvSpPr txBox="1"/>
      </xdr:nvSpPr>
      <xdr:spPr>
        <a:xfrm>
          <a:off x="9372111" y="100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13667</xdr:rowOff>
    </xdr:from>
    <xdr:to>
      <xdr:col>46</xdr:col>
      <xdr:colOff>38100</xdr:colOff>
      <xdr:row>56</xdr:row>
      <xdr:rowOff>115267</xdr:rowOff>
    </xdr:to>
    <xdr:sp macro="" textlink="">
      <xdr:nvSpPr>
        <xdr:cNvPr id="367" name="楕円 366"/>
        <xdr:cNvSpPr/>
      </xdr:nvSpPr>
      <xdr:spPr>
        <a:xfrm>
          <a:off x="8699500" y="961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106394</xdr:rowOff>
    </xdr:from>
    <xdr:ext cx="534377" cy="259045"/>
    <xdr:sp macro="" textlink="">
      <xdr:nvSpPr>
        <xdr:cNvPr id="368" name="テキスト ボックス 367"/>
        <xdr:cNvSpPr txBox="1"/>
      </xdr:nvSpPr>
      <xdr:spPr>
        <a:xfrm>
          <a:off x="8483111" y="970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48530</xdr:rowOff>
    </xdr:from>
    <xdr:to>
      <xdr:col>41</xdr:col>
      <xdr:colOff>101600</xdr:colOff>
      <xdr:row>57</xdr:row>
      <xdr:rowOff>150130</xdr:rowOff>
    </xdr:to>
    <xdr:sp macro="" textlink="">
      <xdr:nvSpPr>
        <xdr:cNvPr id="369" name="楕円 368"/>
        <xdr:cNvSpPr/>
      </xdr:nvSpPr>
      <xdr:spPr>
        <a:xfrm>
          <a:off x="7810500" y="98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141257</xdr:rowOff>
    </xdr:from>
    <xdr:ext cx="534377" cy="259045"/>
    <xdr:sp macro="" textlink="">
      <xdr:nvSpPr>
        <xdr:cNvPr id="370" name="テキスト ボックス 369"/>
        <xdr:cNvSpPr txBox="1"/>
      </xdr:nvSpPr>
      <xdr:spPr>
        <a:xfrm>
          <a:off x="7594111" y="991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18400</xdr:rowOff>
    </xdr:from>
    <xdr:to>
      <xdr:col>36</xdr:col>
      <xdr:colOff>165100</xdr:colOff>
      <xdr:row>55</xdr:row>
      <xdr:rowOff>120000</xdr:rowOff>
    </xdr:to>
    <xdr:sp macro="" textlink="">
      <xdr:nvSpPr>
        <xdr:cNvPr id="371" name="楕円 370"/>
        <xdr:cNvSpPr/>
      </xdr:nvSpPr>
      <xdr:spPr>
        <a:xfrm>
          <a:off x="6921500" y="94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111127</xdr:rowOff>
    </xdr:from>
    <xdr:ext cx="534377" cy="259045"/>
    <xdr:sp macro="" textlink="">
      <xdr:nvSpPr>
        <xdr:cNvPr id="372" name="テキスト ボックス 371"/>
        <xdr:cNvSpPr txBox="1"/>
      </xdr:nvSpPr>
      <xdr:spPr>
        <a:xfrm>
          <a:off x="6705111" y="954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6" name="直線コネクタ 395"/>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9" name="普通建設事業費 （ うち新規整備　）最大値テキスト"/>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400" name="直線コネクタ 399"/>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36277</xdr:rowOff>
    </xdr:from>
    <xdr:to>
      <xdr:col>55</xdr:col>
      <xdr:colOff>0</xdr:colOff>
      <xdr:row>78</xdr:row>
      <xdr:rowOff>48527</xdr:rowOff>
    </xdr:to>
    <xdr:cxnSp macro="">
      <xdr:nvCxnSpPr>
        <xdr:cNvPr id="401" name="直線コネクタ 400"/>
        <xdr:cNvCxnSpPr/>
      </xdr:nvCxnSpPr>
      <xdr:spPr>
        <a:xfrm flipV="1">
          <a:off x="9639300" y="13409377"/>
          <a:ext cx="838200" cy="1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2" name="普通建設事業費 （ うち新規整備　）平均値テキスト"/>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3" name="フローチャート: 判断 402"/>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132251</xdr:rowOff>
    </xdr:from>
    <xdr:to>
      <xdr:col>50</xdr:col>
      <xdr:colOff>114300</xdr:colOff>
      <xdr:row>78</xdr:row>
      <xdr:rowOff>48527</xdr:rowOff>
    </xdr:to>
    <xdr:cxnSp macro="">
      <xdr:nvCxnSpPr>
        <xdr:cNvPr id="404" name="直線コネクタ 403"/>
        <xdr:cNvCxnSpPr/>
      </xdr:nvCxnSpPr>
      <xdr:spPr>
        <a:xfrm>
          <a:off x="8750300" y="13162451"/>
          <a:ext cx="889000" cy="25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5" name="フローチャート: 判断 404"/>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6" name="テキスト ボックス 405"/>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132251</xdr:rowOff>
    </xdr:from>
    <xdr:to>
      <xdr:col>45</xdr:col>
      <xdr:colOff>177800</xdr:colOff>
      <xdr:row>78</xdr:row>
      <xdr:rowOff>115506</xdr:rowOff>
    </xdr:to>
    <xdr:cxnSp macro="">
      <xdr:nvCxnSpPr>
        <xdr:cNvPr id="407" name="直線コネクタ 406"/>
        <xdr:cNvCxnSpPr/>
      </xdr:nvCxnSpPr>
      <xdr:spPr>
        <a:xfrm flipV="1">
          <a:off x="7861300" y="13162451"/>
          <a:ext cx="889000" cy="3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8" name="フローチャート: 判断 407"/>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9" name="テキスト ボックス 408"/>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115506</xdr:rowOff>
    </xdr:from>
    <xdr:to>
      <xdr:col>41</xdr:col>
      <xdr:colOff>50800</xdr:colOff>
      <xdr:row>78</xdr:row>
      <xdr:rowOff>161398</xdr:rowOff>
    </xdr:to>
    <xdr:cxnSp macro="">
      <xdr:nvCxnSpPr>
        <xdr:cNvPr id="410" name="直線コネクタ 409"/>
        <xdr:cNvCxnSpPr/>
      </xdr:nvCxnSpPr>
      <xdr:spPr>
        <a:xfrm flipV="1">
          <a:off x="6972300" y="13488606"/>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11" name="フローチャート: 判断 410"/>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2" name="テキスト ボックス 411"/>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3" name="フローチャート: 判断 412"/>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4" name="テキスト ボックス 413"/>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156927</xdr:rowOff>
    </xdr:from>
    <xdr:to>
      <xdr:col>55</xdr:col>
      <xdr:colOff>50800</xdr:colOff>
      <xdr:row>78</xdr:row>
      <xdr:rowOff>87077</xdr:rowOff>
    </xdr:to>
    <xdr:sp macro="" textlink="">
      <xdr:nvSpPr>
        <xdr:cNvPr id="420" name="楕円 419"/>
        <xdr:cNvSpPr/>
      </xdr:nvSpPr>
      <xdr:spPr>
        <a:xfrm>
          <a:off x="10426700" y="133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135354</xdr:rowOff>
    </xdr:from>
    <xdr:ext cx="469744" cy="259045"/>
    <xdr:sp macro="" textlink="">
      <xdr:nvSpPr>
        <xdr:cNvPr id="421" name="普通建設事業費 （ うち新規整備　）該当値テキスト"/>
        <xdr:cNvSpPr txBox="1"/>
      </xdr:nvSpPr>
      <xdr:spPr>
        <a:xfrm>
          <a:off x="10528300" y="1333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169177</xdr:rowOff>
    </xdr:from>
    <xdr:to>
      <xdr:col>50</xdr:col>
      <xdr:colOff>165100</xdr:colOff>
      <xdr:row>78</xdr:row>
      <xdr:rowOff>99327</xdr:rowOff>
    </xdr:to>
    <xdr:sp macro="" textlink="">
      <xdr:nvSpPr>
        <xdr:cNvPr id="422" name="楕円 421"/>
        <xdr:cNvSpPr/>
      </xdr:nvSpPr>
      <xdr:spPr>
        <a:xfrm>
          <a:off x="9588500" y="1337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90454</xdr:rowOff>
    </xdr:from>
    <xdr:ext cx="469744" cy="259045"/>
    <xdr:sp macro="" textlink="">
      <xdr:nvSpPr>
        <xdr:cNvPr id="423" name="テキスト ボックス 422"/>
        <xdr:cNvSpPr txBox="1"/>
      </xdr:nvSpPr>
      <xdr:spPr>
        <a:xfrm>
          <a:off x="9404428" y="1346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81451</xdr:rowOff>
    </xdr:from>
    <xdr:to>
      <xdr:col>46</xdr:col>
      <xdr:colOff>38100</xdr:colOff>
      <xdr:row>77</xdr:row>
      <xdr:rowOff>11601</xdr:rowOff>
    </xdr:to>
    <xdr:sp macro="" textlink="">
      <xdr:nvSpPr>
        <xdr:cNvPr id="424" name="楕円 423"/>
        <xdr:cNvSpPr/>
      </xdr:nvSpPr>
      <xdr:spPr>
        <a:xfrm>
          <a:off x="8699500" y="131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28129</xdr:rowOff>
    </xdr:from>
    <xdr:ext cx="534377" cy="259045"/>
    <xdr:sp macro="" textlink="">
      <xdr:nvSpPr>
        <xdr:cNvPr id="425" name="テキスト ボックス 424"/>
        <xdr:cNvSpPr txBox="1"/>
      </xdr:nvSpPr>
      <xdr:spPr>
        <a:xfrm>
          <a:off x="8483111" y="1288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64706</xdr:rowOff>
    </xdr:from>
    <xdr:to>
      <xdr:col>41</xdr:col>
      <xdr:colOff>101600</xdr:colOff>
      <xdr:row>78</xdr:row>
      <xdr:rowOff>166306</xdr:rowOff>
    </xdr:to>
    <xdr:sp macro="" textlink="">
      <xdr:nvSpPr>
        <xdr:cNvPr id="426" name="楕円 425"/>
        <xdr:cNvSpPr/>
      </xdr:nvSpPr>
      <xdr:spPr>
        <a:xfrm>
          <a:off x="7810500" y="134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157433</xdr:rowOff>
    </xdr:from>
    <xdr:ext cx="469744" cy="259045"/>
    <xdr:sp macro="" textlink="">
      <xdr:nvSpPr>
        <xdr:cNvPr id="427" name="テキスト ボックス 426"/>
        <xdr:cNvSpPr txBox="1"/>
      </xdr:nvSpPr>
      <xdr:spPr>
        <a:xfrm>
          <a:off x="7626428" y="1353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110598</xdr:rowOff>
    </xdr:from>
    <xdr:to>
      <xdr:col>36</xdr:col>
      <xdr:colOff>165100</xdr:colOff>
      <xdr:row>79</xdr:row>
      <xdr:rowOff>40748</xdr:rowOff>
    </xdr:to>
    <xdr:sp macro="" textlink="">
      <xdr:nvSpPr>
        <xdr:cNvPr id="428" name="楕円 427"/>
        <xdr:cNvSpPr/>
      </xdr:nvSpPr>
      <xdr:spPr>
        <a:xfrm>
          <a:off x="6921500" y="134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31875</xdr:rowOff>
    </xdr:from>
    <xdr:ext cx="469744" cy="259045"/>
    <xdr:sp macro="" textlink="">
      <xdr:nvSpPr>
        <xdr:cNvPr id="429" name="テキスト ボックス 428"/>
        <xdr:cNvSpPr txBox="1"/>
      </xdr:nvSpPr>
      <xdr:spPr>
        <a:xfrm>
          <a:off x="6737428" y="135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5" name="直線コネクタ 454"/>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6" name="普通建設事業費 （ うち更新整備　）最小値テキスト"/>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7" name="直線コネクタ 456"/>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8" name="普通建設事業費 （ うち更新整備　）最大値テキスト"/>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9" name="直線コネクタ 458"/>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109493</xdr:rowOff>
    </xdr:from>
    <xdr:to>
      <xdr:col>55</xdr:col>
      <xdr:colOff>0</xdr:colOff>
      <xdr:row>98</xdr:row>
      <xdr:rowOff>120966</xdr:rowOff>
    </xdr:to>
    <xdr:cxnSp macro="">
      <xdr:nvCxnSpPr>
        <xdr:cNvPr id="460" name="直線コネクタ 459"/>
        <xdr:cNvCxnSpPr/>
      </xdr:nvCxnSpPr>
      <xdr:spPr>
        <a:xfrm>
          <a:off x="9639300" y="16911593"/>
          <a:ext cx="838200" cy="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61" name="普通建設事業費 （ うち更新整備　）平均値テキスト"/>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2" name="フローチャート: 判断 461"/>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110210</xdr:rowOff>
    </xdr:from>
    <xdr:to>
      <xdr:col>50</xdr:col>
      <xdr:colOff>114300</xdr:colOff>
      <xdr:row>98</xdr:row>
      <xdr:rowOff>109493</xdr:rowOff>
    </xdr:to>
    <xdr:cxnSp macro="">
      <xdr:nvCxnSpPr>
        <xdr:cNvPr id="463" name="直線コネクタ 462"/>
        <xdr:cNvCxnSpPr/>
      </xdr:nvCxnSpPr>
      <xdr:spPr>
        <a:xfrm>
          <a:off x="8750300" y="16740860"/>
          <a:ext cx="889000" cy="17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4" name="フローチャート: 判断 463"/>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5" name="テキスト ボックス 464"/>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110210</xdr:rowOff>
    </xdr:from>
    <xdr:to>
      <xdr:col>45</xdr:col>
      <xdr:colOff>177800</xdr:colOff>
      <xdr:row>97</xdr:row>
      <xdr:rowOff>157857</xdr:rowOff>
    </xdr:to>
    <xdr:cxnSp macro="">
      <xdr:nvCxnSpPr>
        <xdr:cNvPr id="466" name="直線コネクタ 465"/>
        <xdr:cNvCxnSpPr/>
      </xdr:nvCxnSpPr>
      <xdr:spPr>
        <a:xfrm flipV="1">
          <a:off x="7861300" y="16740860"/>
          <a:ext cx="889000" cy="4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7" name="フローチャート: 判断 466"/>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8" name="テキスト ボックス 467"/>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83682</xdr:rowOff>
    </xdr:from>
    <xdr:to>
      <xdr:col>41</xdr:col>
      <xdr:colOff>50800</xdr:colOff>
      <xdr:row>97</xdr:row>
      <xdr:rowOff>157857</xdr:rowOff>
    </xdr:to>
    <xdr:cxnSp macro="">
      <xdr:nvCxnSpPr>
        <xdr:cNvPr id="469" name="直線コネクタ 468"/>
        <xdr:cNvCxnSpPr/>
      </xdr:nvCxnSpPr>
      <xdr:spPr>
        <a:xfrm>
          <a:off x="6972300" y="16199982"/>
          <a:ext cx="889000" cy="58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70" name="フローチャート: 判断 469"/>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71" name="テキスト ボックス 470"/>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2" name="フローチャート: 判断 471"/>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160999</xdr:rowOff>
    </xdr:from>
    <xdr:ext cx="534377" cy="259045"/>
    <xdr:sp macro="" textlink="">
      <xdr:nvSpPr>
        <xdr:cNvPr id="473" name="テキスト ボックス 472"/>
        <xdr:cNvSpPr txBox="1"/>
      </xdr:nvSpPr>
      <xdr:spPr>
        <a:xfrm>
          <a:off x="6705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70166</xdr:rowOff>
    </xdr:from>
    <xdr:to>
      <xdr:col>55</xdr:col>
      <xdr:colOff>50800</xdr:colOff>
      <xdr:row>99</xdr:row>
      <xdr:rowOff>316</xdr:rowOff>
    </xdr:to>
    <xdr:sp macro="" textlink="">
      <xdr:nvSpPr>
        <xdr:cNvPr id="479" name="楕円 478"/>
        <xdr:cNvSpPr/>
      </xdr:nvSpPr>
      <xdr:spPr>
        <a:xfrm>
          <a:off x="10426700" y="168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156543</xdr:rowOff>
    </xdr:from>
    <xdr:ext cx="534377" cy="259045"/>
    <xdr:sp macro="" textlink="">
      <xdr:nvSpPr>
        <xdr:cNvPr id="480" name="普通建設事業費 （ うち更新整備　）該当値テキスト"/>
        <xdr:cNvSpPr txBox="1"/>
      </xdr:nvSpPr>
      <xdr:spPr>
        <a:xfrm>
          <a:off x="10528300" y="1678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58693</xdr:rowOff>
    </xdr:from>
    <xdr:to>
      <xdr:col>50</xdr:col>
      <xdr:colOff>165100</xdr:colOff>
      <xdr:row>98</xdr:row>
      <xdr:rowOff>160293</xdr:rowOff>
    </xdr:to>
    <xdr:sp macro="" textlink="">
      <xdr:nvSpPr>
        <xdr:cNvPr id="481" name="楕円 480"/>
        <xdr:cNvSpPr/>
      </xdr:nvSpPr>
      <xdr:spPr>
        <a:xfrm>
          <a:off x="9588500" y="168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151420</xdr:rowOff>
    </xdr:from>
    <xdr:ext cx="534377" cy="259045"/>
    <xdr:sp macro="" textlink="">
      <xdr:nvSpPr>
        <xdr:cNvPr id="482" name="テキスト ボックス 481"/>
        <xdr:cNvSpPr txBox="1"/>
      </xdr:nvSpPr>
      <xdr:spPr>
        <a:xfrm>
          <a:off x="9372111" y="1695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59410</xdr:rowOff>
    </xdr:from>
    <xdr:to>
      <xdr:col>46</xdr:col>
      <xdr:colOff>38100</xdr:colOff>
      <xdr:row>97</xdr:row>
      <xdr:rowOff>161010</xdr:rowOff>
    </xdr:to>
    <xdr:sp macro="" textlink="">
      <xdr:nvSpPr>
        <xdr:cNvPr id="483" name="楕円 482"/>
        <xdr:cNvSpPr/>
      </xdr:nvSpPr>
      <xdr:spPr>
        <a:xfrm>
          <a:off x="8699500" y="166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152137</xdr:rowOff>
    </xdr:from>
    <xdr:ext cx="534377" cy="259045"/>
    <xdr:sp macro="" textlink="">
      <xdr:nvSpPr>
        <xdr:cNvPr id="484" name="テキスト ボックス 483"/>
        <xdr:cNvSpPr txBox="1"/>
      </xdr:nvSpPr>
      <xdr:spPr>
        <a:xfrm>
          <a:off x="8483111" y="1678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107057</xdr:rowOff>
    </xdr:from>
    <xdr:to>
      <xdr:col>41</xdr:col>
      <xdr:colOff>101600</xdr:colOff>
      <xdr:row>98</xdr:row>
      <xdr:rowOff>37207</xdr:rowOff>
    </xdr:to>
    <xdr:sp macro="" textlink="">
      <xdr:nvSpPr>
        <xdr:cNvPr id="485" name="楕円 484"/>
        <xdr:cNvSpPr/>
      </xdr:nvSpPr>
      <xdr:spPr>
        <a:xfrm>
          <a:off x="7810500" y="167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28334</xdr:rowOff>
    </xdr:from>
    <xdr:ext cx="534377" cy="259045"/>
    <xdr:sp macro="" textlink="">
      <xdr:nvSpPr>
        <xdr:cNvPr id="486" name="テキスト ボックス 485"/>
        <xdr:cNvSpPr txBox="1"/>
      </xdr:nvSpPr>
      <xdr:spPr>
        <a:xfrm>
          <a:off x="7594111" y="1683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32882</xdr:rowOff>
    </xdr:from>
    <xdr:to>
      <xdr:col>36</xdr:col>
      <xdr:colOff>165100</xdr:colOff>
      <xdr:row>94</xdr:row>
      <xdr:rowOff>134482</xdr:rowOff>
    </xdr:to>
    <xdr:sp macro="" textlink="">
      <xdr:nvSpPr>
        <xdr:cNvPr id="487" name="楕円 486"/>
        <xdr:cNvSpPr/>
      </xdr:nvSpPr>
      <xdr:spPr>
        <a:xfrm>
          <a:off x="6921500" y="161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151009</xdr:rowOff>
    </xdr:from>
    <xdr:ext cx="534377" cy="259045"/>
    <xdr:sp macro="" textlink="">
      <xdr:nvSpPr>
        <xdr:cNvPr id="488" name="テキスト ボックス 487"/>
        <xdr:cNvSpPr txBox="1"/>
      </xdr:nvSpPr>
      <xdr:spPr>
        <a:xfrm>
          <a:off x="6705111" y="1592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4" name="直線コネクタ 513"/>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7" name="災害復旧事業費最大値テキスト"/>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8" name="直線コネクタ 517"/>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20" name="災害復旧事業費平均値テキスト"/>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21" name="フローチャート: 判断 520"/>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3" name="フローチャート: 判断 522"/>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4" name="テキスト ボックス 523"/>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6" name="フローチャート: 判断 525"/>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7" name="テキスト ボックス 526"/>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9" name="フローチャート: 判断 528"/>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30" name="テキスト ボックス 529"/>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31" name="フローチャート: 判断 530"/>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2" name="テキスト ボックス 531"/>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9" name="災害復旧事業費該当値テキスト"/>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20" name="直線コネクタ 619"/>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21" name="公債費最小値テキスト"/>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2" name="直線コネクタ 621"/>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3" name="公債費最大値テキスト"/>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4" name="直線コネクタ 623"/>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161265</xdr:rowOff>
    </xdr:from>
    <xdr:to>
      <xdr:col>85</xdr:col>
      <xdr:colOff>127000</xdr:colOff>
      <xdr:row>78</xdr:row>
      <xdr:rowOff>1580</xdr:rowOff>
    </xdr:to>
    <xdr:cxnSp macro="">
      <xdr:nvCxnSpPr>
        <xdr:cNvPr id="625" name="直線コネクタ 624"/>
        <xdr:cNvCxnSpPr/>
      </xdr:nvCxnSpPr>
      <xdr:spPr>
        <a:xfrm flipV="1">
          <a:off x="15481300" y="13362915"/>
          <a:ext cx="8382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6" name="公債費平均値テキスト"/>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7" name="フローチャート: 判断 626"/>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1580</xdr:rowOff>
    </xdr:from>
    <xdr:to>
      <xdr:col>81</xdr:col>
      <xdr:colOff>50800</xdr:colOff>
      <xdr:row>78</xdr:row>
      <xdr:rowOff>3249</xdr:rowOff>
    </xdr:to>
    <xdr:cxnSp macro="">
      <xdr:nvCxnSpPr>
        <xdr:cNvPr id="628" name="直線コネクタ 627"/>
        <xdr:cNvCxnSpPr/>
      </xdr:nvCxnSpPr>
      <xdr:spPr>
        <a:xfrm flipV="1">
          <a:off x="14592300" y="13374680"/>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9" name="フローチャート: 判断 628"/>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30" name="テキスト ボックス 629"/>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107795</xdr:rowOff>
    </xdr:from>
    <xdr:to>
      <xdr:col>76</xdr:col>
      <xdr:colOff>114300</xdr:colOff>
      <xdr:row>78</xdr:row>
      <xdr:rowOff>3249</xdr:rowOff>
    </xdr:to>
    <xdr:cxnSp macro="">
      <xdr:nvCxnSpPr>
        <xdr:cNvPr id="631" name="直線コネクタ 630"/>
        <xdr:cNvCxnSpPr/>
      </xdr:nvCxnSpPr>
      <xdr:spPr>
        <a:xfrm>
          <a:off x="13703300" y="13309445"/>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2" name="フローチャート: 判断 631"/>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3" name="テキスト ボックス 632"/>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107795</xdr:rowOff>
    </xdr:from>
    <xdr:to>
      <xdr:col>71</xdr:col>
      <xdr:colOff>177800</xdr:colOff>
      <xdr:row>78</xdr:row>
      <xdr:rowOff>24532</xdr:rowOff>
    </xdr:to>
    <xdr:cxnSp macro="">
      <xdr:nvCxnSpPr>
        <xdr:cNvPr id="634" name="直線コネクタ 633"/>
        <xdr:cNvCxnSpPr/>
      </xdr:nvCxnSpPr>
      <xdr:spPr>
        <a:xfrm flipV="1">
          <a:off x="12814300" y="13309445"/>
          <a:ext cx="889000" cy="8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5" name="フローチャート: 判断 634"/>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6" name="テキスト ボックス 635"/>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7" name="フローチャート: 判断 636"/>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8" name="テキスト ボックス 637"/>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110465</xdr:rowOff>
    </xdr:from>
    <xdr:to>
      <xdr:col>85</xdr:col>
      <xdr:colOff>177800</xdr:colOff>
      <xdr:row>78</xdr:row>
      <xdr:rowOff>40615</xdr:rowOff>
    </xdr:to>
    <xdr:sp macro="" textlink="">
      <xdr:nvSpPr>
        <xdr:cNvPr id="644" name="楕円 643"/>
        <xdr:cNvSpPr/>
      </xdr:nvSpPr>
      <xdr:spPr>
        <a:xfrm>
          <a:off x="16268700" y="133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88892</xdr:rowOff>
    </xdr:from>
    <xdr:ext cx="534377" cy="259045"/>
    <xdr:sp macro="" textlink="">
      <xdr:nvSpPr>
        <xdr:cNvPr id="645" name="公債費該当値テキスト"/>
        <xdr:cNvSpPr txBox="1"/>
      </xdr:nvSpPr>
      <xdr:spPr>
        <a:xfrm>
          <a:off x="16370300" y="132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122230</xdr:rowOff>
    </xdr:from>
    <xdr:to>
      <xdr:col>81</xdr:col>
      <xdr:colOff>101600</xdr:colOff>
      <xdr:row>78</xdr:row>
      <xdr:rowOff>52380</xdr:rowOff>
    </xdr:to>
    <xdr:sp macro="" textlink="">
      <xdr:nvSpPr>
        <xdr:cNvPr id="646" name="楕円 645"/>
        <xdr:cNvSpPr/>
      </xdr:nvSpPr>
      <xdr:spPr>
        <a:xfrm>
          <a:off x="15430500" y="133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43507</xdr:rowOff>
    </xdr:from>
    <xdr:ext cx="534377" cy="259045"/>
    <xdr:sp macro="" textlink="">
      <xdr:nvSpPr>
        <xdr:cNvPr id="647" name="テキスト ボックス 646"/>
        <xdr:cNvSpPr txBox="1"/>
      </xdr:nvSpPr>
      <xdr:spPr>
        <a:xfrm>
          <a:off x="15214111" y="134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123899</xdr:rowOff>
    </xdr:from>
    <xdr:to>
      <xdr:col>76</xdr:col>
      <xdr:colOff>165100</xdr:colOff>
      <xdr:row>78</xdr:row>
      <xdr:rowOff>54049</xdr:rowOff>
    </xdr:to>
    <xdr:sp macro="" textlink="">
      <xdr:nvSpPr>
        <xdr:cNvPr id="648" name="楕円 647"/>
        <xdr:cNvSpPr/>
      </xdr:nvSpPr>
      <xdr:spPr>
        <a:xfrm>
          <a:off x="14541500" y="133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45176</xdr:rowOff>
    </xdr:from>
    <xdr:ext cx="534377" cy="259045"/>
    <xdr:sp macro="" textlink="">
      <xdr:nvSpPr>
        <xdr:cNvPr id="649" name="テキスト ボックス 648"/>
        <xdr:cNvSpPr txBox="1"/>
      </xdr:nvSpPr>
      <xdr:spPr>
        <a:xfrm>
          <a:off x="14325111" y="1341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56995</xdr:rowOff>
    </xdr:from>
    <xdr:to>
      <xdr:col>72</xdr:col>
      <xdr:colOff>38100</xdr:colOff>
      <xdr:row>77</xdr:row>
      <xdr:rowOff>158595</xdr:rowOff>
    </xdr:to>
    <xdr:sp macro="" textlink="">
      <xdr:nvSpPr>
        <xdr:cNvPr id="650" name="楕円 649"/>
        <xdr:cNvSpPr/>
      </xdr:nvSpPr>
      <xdr:spPr>
        <a:xfrm>
          <a:off x="13652500" y="132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149722</xdr:rowOff>
    </xdr:from>
    <xdr:ext cx="534377" cy="259045"/>
    <xdr:sp macro="" textlink="">
      <xdr:nvSpPr>
        <xdr:cNvPr id="651" name="テキスト ボックス 650"/>
        <xdr:cNvSpPr txBox="1"/>
      </xdr:nvSpPr>
      <xdr:spPr>
        <a:xfrm>
          <a:off x="13436111" y="1335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145182</xdr:rowOff>
    </xdr:from>
    <xdr:to>
      <xdr:col>67</xdr:col>
      <xdr:colOff>101600</xdr:colOff>
      <xdr:row>78</xdr:row>
      <xdr:rowOff>75332</xdr:rowOff>
    </xdr:to>
    <xdr:sp macro="" textlink="">
      <xdr:nvSpPr>
        <xdr:cNvPr id="652" name="楕円 651"/>
        <xdr:cNvSpPr/>
      </xdr:nvSpPr>
      <xdr:spPr>
        <a:xfrm>
          <a:off x="12763500" y="133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66459</xdr:rowOff>
    </xdr:from>
    <xdr:ext cx="534377" cy="259045"/>
    <xdr:sp macro="" textlink="">
      <xdr:nvSpPr>
        <xdr:cNvPr id="653" name="テキスト ボックス 652"/>
        <xdr:cNvSpPr txBox="1"/>
      </xdr:nvSpPr>
      <xdr:spPr>
        <a:xfrm>
          <a:off x="12547111" y="1343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5" name="直線コネクタ 674"/>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6" name="積立金最小値テキスト"/>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7" name="直線コネクタ 676"/>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8" name="積立金最大値テキスト"/>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9" name="直線コネクタ 678"/>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46851</xdr:rowOff>
    </xdr:from>
    <xdr:to>
      <xdr:col>85</xdr:col>
      <xdr:colOff>127000</xdr:colOff>
      <xdr:row>98</xdr:row>
      <xdr:rowOff>59891</xdr:rowOff>
    </xdr:to>
    <xdr:cxnSp macro="">
      <xdr:nvCxnSpPr>
        <xdr:cNvPr id="680" name="直線コネクタ 679"/>
        <xdr:cNvCxnSpPr/>
      </xdr:nvCxnSpPr>
      <xdr:spPr>
        <a:xfrm>
          <a:off x="15481300" y="16848951"/>
          <a:ext cx="838200" cy="1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81" name="積立金平均値テキスト"/>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2" name="フローチャート: 判断 681"/>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1369</xdr:rowOff>
    </xdr:from>
    <xdr:to>
      <xdr:col>81</xdr:col>
      <xdr:colOff>50800</xdr:colOff>
      <xdr:row>98</xdr:row>
      <xdr:rowOff>46851</xdr:rowOff>
    </xdr:to>
    <xdr:cxnSp macro="">
      <xdr:nvCxnSpPr>
        <xdr:cNvPr id="683" name="直線コネクタ 682"/>
        <xdr:cNvCxnSpPr/>
      </xdr:nvCxnSpPr>
      <xdr:spPr>
        <a:xfrm>
          <a:off x="14592300" y="16803469"/>
          <a:ext cx="889000" cy="4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4" name="フローチャート: 判断 683"/>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5" name="テキスト ボックス 684"/>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1369</xdr:rowOff>
    </xdr:from>
    <xdr:to>
      <xdr:col>76</xdr:col>
      <xdr:colOff>114300</xdr:colOff>
      <xdr:row>98</xdr:row>
      <xdr:rowOff>76048</xdr:rowOff>
    </xdr:to>
    <xdr:cxnSp macro="">
      <xdr:nvCxnSpPr>
        <xdr:cNvPr id="686" name="直線コネクタ 685"/>
        <xdr:cNvCxnSpPr/>
      </xdr:nvCxnSpPr>
      <xdr:spPr>
        <a:xfrm flipV="1">
          <a:off x="13703300" y="16803469"/>
          <a:ext cx="889000" cy="7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7" name="フローチャート: 判断 686"/>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8" name="テキスト ボックス 687"/>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76048</xdr:rowOff>
    </xdr:from>
    <xdr:to>
      <xdr:col>71</xdr:col>
      <xdr:colOff>177800</xdr:colOff>
      <xdr:row>98</xdr:row>
      <xdr:rowOff>80708</xdr:rowOff>
    </xdr:to>
    <xdr:cxnSp macro="">
      <xdr:nvCxnSpPr>
        <xdr:cNvPr id="689" name="直線コネクタ 688"/>
        <xdr:cNvCxnSpPr/>
      </xdr:nvCxnSpPr>
      <xdr:spPr>
        <a:xfrm flipV="1">
          <a:off x="12814300" y="16878148"/>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90" name="フローチャート: 判断 689"/>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91" name="テキスト ボックス 690"/>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2" name="フローチャート: 判断 691"/>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3" name="テキスト ボックス 692"/>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9091</xdr:rowOff>
    </xdr:from>
    <xdr:to>
      <xdr:col>85</xdr:col>
      <xdr:colOff>177800</xdr:colOff>
      <xdr:row>98</xdr:row>
      <xdr:rowOff>110691</xdr:rowOff>
    </xdr:to>
    <xdr:sp macro="" textlink="">
      <xdr:nvSpPr>
        <xdr:cNvPr id="699" name="楕円 698"/>
        <xdr:cNvSpPr/>
      </xdr:nvSpPr>
      <xdr:spPr>
        <a:xfrm>
          <a:off x="16268700" y="1681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95468</xdr:rowOff>
    </xdr:from>
    <xdr:ext cx="534377" cy="259045"/>
    <xdr:sp macro="" textlink="">
      <xdr:nvSpPr>
        <xdr:cNvPr id="700" name="積立金該当値テキスト"/>
        <xdr:cNvSpPr txBox="1"/>
      </xdr:nvSpPr>
      <xdr:spPr>
        <a:xfrm>
          <a:off x="16370300" y="1672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167501</xdr:rowOff>
    </xdr:from>
    <xdr:to>
      <xdr:col>81</xdr:col>
      <xdr:colOff>101600</xdr:colOff>
      <xdr:row>98</xdr:row>
      <xdr:rowOff>97651</xdr:rowOff>
    </xdr:to>
    <xdr:sp macro="" textlink="">
      <xdr:nvSpPr>
        <xdr:cNvPr id="701" name="楕円 700"/>
        <xdr:cNvSpPr/>
      </xdr:nvSpPr>
      <xdr:spPr>
        <a:xfrm>
          <a:off x="15430500" y="167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88778</xdr:rowOff>
    </xdr:from>
    <xdr:ext cx="534377" cy="259045"/>
    <xdr:sp macro="" textlink="">
      <xdr:nvSpPr>
        <xdr:cNvPr id="702" name="テキスト ボックス 701"/>
        <xdr:cNvSpPr txBox="1"/>
      </xdr:nvSpPr>
      <xdr:spPr>
        <a:xfrm>
          <a:off x="15214111" y="1689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122019</xdr:rowOff>
    </xdr:from>
    <xdr:to>
      <xdr:col>76</xdr:col>
      <xdr:colOff>165100</xdr:colOff>
      <xdr:row>98</xdr:row>
      <xdr:rowOff>52169</xdr:rowOff>
    </xdr:to>
    <xdr:sp macro="" textlink="">
      <xdr:nvSpPr>
        <xdr:cNvPr id="703" name="楕円 702"/>
        <xdr:cNvSpPr/>
      </xdr:nvSpPr>
      <xdr:spPr>
        <a:xfrm>
          <a:off x="14541500" y="1675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43296</xdr:rowOff>
    </xdr:from>
    <xdr:ext cx="534377" cy="259045"/>
    <xdr:sp macro="" textlink="">
      <xdr:nvSpPr>
        <xdr:cNvPr id="704" name="テキスト ボックス 703"/>
        <xdr:cNvSpPr txBox="1"/>
      </xdr:nvSpPr>
      <xdr:spPr>
        <a:xfrm>
          <a:off x="14325111" y="1684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25248</xdr:rowOff>
    </xdr:from>
    <xdr:to>
      <xdr:col>72</xdr:col>
      <xdr:colOff>38100</xdr:colOff>
      <xdr:row>98</xdr:row>
      <xdr:rowOff>126848</xdr:rowOff>
    </xdr:to>
    <xdr:sp macro="" textlink="">
      <xdr:nvSpPr>
        <xdr:cNvPr id="705" name="楕円 704"/>
        <xdr:cNvSpPr/>
      </xdr:nvSpPr>
      <xdr:spPr>
        <a:xfrm>
          <a:off x="13652500" y="168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117975</xdr:rowOff>
    </xdr:from>
    <xdr:ext cx="534377" cy="259045"/>
    <xdr:sp macro="" textlink="">
      <xdr:nvSpPr>
        <xdr:cNvPr id="706" name="テキスト ボックス 705"/>
        <xdr:cNvSpPr txBox="1"/>
      </xdr:nvSpPr>
      <xdr:spPr>
        <a:xfrm>
          <a:off x="13436111" y="1692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29908</xdr:rowOff>
    </xdr:from>
    <xdr:to>
      <xdr:col>67</xdr:col>
      <xdr:colOff>101600</xdr:colOff>
      <xdr:row>98</xdr:row>
      <xdr:rowOff>131508</xdr:rowOff>
    </xdr:to>
    <xdr:sp macro="" textlink="">
      <xdr:nvSpPr>
        <xdr:cNvPr id="707" name="楕円 706"/>
        <xdr:cNvSpPr/>
      </xdr:nvSpPr>
      <xdr:spPr>
        <a:xfrm>
          <a:off x="12763500" y="168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122635</xdr:rowOff>
    </xdr:from>
    <xdr:ext cx="534377" cy="259045"/>
    <xdr:sp macro="" textlink="">
      <xdr:nvSpPr>
        <xdr:cNvPr id="708" name="テキスト ボックス 707"/>
        <xdr:cNvSpPr txBox="1"/>
      </xdr:nvSpPr>
      <xdr:spPr>
        <a:xfrm>
          <a:off x="12547111" y="169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30" name="直線コネクタ 729"/>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3" name="投資及び出資金最大値テキスト"/>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4" name="直線コネクタ 733"/>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6" name="投資及び出資金平均値テキスト"/>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7" name="フローチャート: 判断 736"/>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9" name="フローチャート: 判断 738"/>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40" name="テキスト ボックス 739"/>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2" name="フローチャート: 判断 741"/>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3" name="テキスト ボックス 742"/>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5" name="フローチャート: 判断 744"/>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6" name="テキスト ボックス 745"/>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7" name="フローチャート: 判断 746"/>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8" name="テキスト ボックス 747"/>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3" name="直線コネクタ 782"/>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6" name="貸付金最大値テキスト"/>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7" name="直線コネクタ 786"/>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9913</xdr:rowOff>
    </xdr:from>
    <xdr:to>
      <xdr:col>116</xdr:col>
      <xdr:colOff>63500</xdr:colOff>
      <xdr:row>58</xdr:row>
      <xdr:rowOff>25400</xdr:rowOff>
    </xdr:to>
    <xdr:cxnSp macro="">
      <xdr:nvCxnSpPr>
        <xdr:cNvPr id="788" name="直線コネクタ 787"/>
        <xdr:cNvCxnSpPr/>
      </xdr:nvCxnSpPr>
      <xdr:spPr>
        <a:xfrm>
          <a:off x="21323300" y="9954013"/>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9" name="貸付金平均値テキスト"/>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90" name="フローチャート: 判断 789"/>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9913</xdr:rowOff>
    </xdr:from>
    <xdr:to>
      <xdr:col>111</xdr:col>
      <xdr:colOff>177800</xdr:colOff>
      <xdr:row>58</xdr:row>
      <xdr:rowOff>9913</xdr:rowOff>
    </xdr:to>
    <xdr:cxnSp macro="">
      <xdr:nvCxnSpPr>
        <xdr:cNvPr id="791" name="直線コネクタ 790"/>
        <xdr:cNvCxnSpPr/>
      </xdr:nvCxnSpPr>
      <xdr:spPr>
        <a:xfrm>
          <a:off x="20434300" y="99540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2" name="フローチャート: 判断 791"/>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3" name="テキスト ボックス 792"/>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9913</xdr:rowOff>
    </xdr:from>
    <xdr:to>
      <xdr:col>107</xdr:col>
      <xdr:colOff>50800</xdr:colOff>
      <xdr:row>58</xdr:row>
      <xdr:rowOff>9969</xdr:rowOff>
    </xdr:to>
    <xdr:cxnSp macro="">
      <xdr:nvCxnSpPr>
        <xdr:cNvPr id="794" name="直線コネクタ 793"/>
        <xdr:cNvCxnSpPr/>
      </xdr:nvCxnSpPr>
      <xdr:spPr>
        <a:xfrm flipV="1">
          <a:off x="19545300" y="9954013"/>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5" name="フローチャート: 判断 794"/>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6" name="テキスト ボックス 795"/>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9969</xdr:rowOff>
    </xdr:from>
    <xdr:to>
      <xdr:col>102</xdr:col>
      <xdr:colOff>114300</xdr:colOff>
      <xdr:row>58</xdr:row>
      <xdr:rowOff>10027</xdr:rowOff>
    </xdr:to>
    <xdr:cxnSp macro="">
      <xdr:nvCxnSpPr>
        <xdr:cNvPr id="797" name="直線コネクタ 796"/>
        <xdr:cNvCxnSpPr/>
      </xdr:nvCxnSpPr>
      <xdr:spPr>
        <a:xfrm flipV="1">
          <a:off x="18656300" y="995406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8" name="フローチャート: 判断 797"/>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9" name="テキスト ボックス 798"/>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800" name="フローチャート: 判断 799"/>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801" name="テキスト ボックス 800"/>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楕円 80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8" name="貸付金該当値テキスト"/>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130563</xdr:rowOff>
    </xdr:from>
    <xdr:to>
      <xdr:col>112</xdr:col>
      <xdr:colOff>38100</xdr:colOff>
      <xdr:row>58</xdr:row>
      <xdr:rowOff>60713</xdr:rowOff>
    </xdr:to>
    <xdr:sp macro="" textlink="">
      <xdr:nvSpPr>
        <xdr:cNvPr id="809" name="楕円 808"/>
        <xdr:cNvSpPr/>
      </xdr:nvSpPr>
      <xdr:spPr>
        <a:xfrm>
          <a:off x="21272500" y="99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51840</xdr:rowOff>
    </xdr:from>
    <xdr:ext cx="378565" cy="259045"/>
    <xdr:sp macro="" textlink="">
      <xdr:nvSpPr>
        <xdr:cNvPr id="810" name="テキスト ボックス 809"/>
        <xdr:cNvSpPr txBox="1"/>
      </xdr:nvSpPr>
      <xdr:spPr>
        <a:xfrm>
          <a:off x="21134017" y="99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130563</xdr:rowOff>
    </xdr:from>
    <xdr:to>
      <xdr:col>107</xdr:col>
      <xdr:colOff>101600</xdr:colOff>
      <xdr:row>58</xdr:row>
      <xdr:rowOff>60713</xdr:rowOff>
    </xdr:to>
    <xdr:sp macro="" textlink="">
      <xdr:nvSpPr>
        <xdr:cNvPr id="811" name="楕円 810"/>
        <xdr:cNvSpPr/>
      </xdr:nvSpPr>
      <xdr:spPr>
        <a:xfrm>
          <a:off x="20383500" y="99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51840</xdr:rowOff>
    </xdr:from>
    <xdr:ext cx="378565" cy="259045"/>
    <xdr:sp macro="" textlink="">
      <xdr:nvSpPr>
        <xdr:cNvPr id="812" name="テキスト ボックス 811"/>
        <xdr:cNvSpPr txBox="1"/>
      </xdr:nvSpPr>
      <xdr:spPr>
        <a:xfrm>
          <a:off x="20245017" y="99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130619</xdr:rowOff>
    </xdr:from>
    <xdr:to>
      <xdr:col>102</xdr:col>
      <xdr:colOff>165100</xdr:colOff>
      <xdr:row>58</xdr:row>
      <xdr:rowOff>60769</xdr:rowOff>
    </xdr:to>
    <xdr:sp macro="" textlink="">
      <xdr:nvSpPr>
        <xdr:cNvPr id="813" name="楕円 812"/>
        <xdr:cNvSpPr/>
      </xdr:nvSpPr>
      <xdr:spPr>
        <a:xfrm>
          <a:off x="19494500" y="99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51896</xdr:rowOff>
    </xdr:from>
    <xdr:ext cx="378565" cy="259045"/>
    <xdr:sp macro="" textlink="">
      <xdr:nvSpPr>
        <xdr:cNvPr id="814" name="テキスト ボックス 813"/>
        <xdr:cNvSpPr txBox="1"/>
      </xdr:nvSpPr>
      <xdr:spPr>
        <a:xfrm>
          <a:off x="19356017" y="999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130677</xdr:rowOff>
    </xdr:from>
    <xdr:to>
      <xdr:col>98</xdr:col>
      <xdr:colOff>38100</xdr:colOff>
      <xdr:row>58</xdr:row>
      <xdr:rowOff>60827</xdr:rowOff>
    </xdr:to>
    <xdr:sp macro="" textlink="">
      <xdr:nvSpPr>
        <xdr:cNvPr id="815" name="楕円 814"/>
        <xdr:cNvSpPr/>
      </xdr:nvSpPr>
      <xdr:spPr>
        <a:xfrm>
          <a:off x="18605500" y="99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51954</xdr:rowOff>
    </xdr:from>
    <xdr:ext cx="378565" cy="259045"/>
    <xdr:sp macro="" textlink="">
      <xdr:nvSpPr>
        <xdr:cNvPr id="816" name="テキスト ボックス 815"/>
        <xdr:cNvSpPr txBox="1"/>
      </xdr:nvSpPr>
      <xdr:spPr>
        <a:xfrm>
          <a:off x="18467017" y="9996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2" name="テキスト ボックス 831"/>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2" name="直線コネクタ 841"/>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3" name="繰出金最小値テキスト"/>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4" name="直線コネクタ 843"/>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5" name="繰出金最大値テキスト"/>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6" name="直線コネクタ 845"/>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9097</xdr:rowOff>
    </xdr:from>
    <xdr:to>
      <xdr:col>116</xdr:col>
      <xdr:colOff>63500</xdr:colOff>
      <xdr:row>78</xdr:row>
      <xdr:rowOff>50109</xdr:rowOff>
    </xdr:to>
    <xdr:cxnSp macro="">
      <xdr:nvCxnSpPr>
        <xdr:cNvPr id="847" name="直線コネクタ 846"/>
        <xdr:cNvCxnSpPr/>
      </xdr:nvCxnSpPr>
      <xdr:spPr>
        <a:xfrm flipV="1">
          <a:off x="21323300" y="13382197"/>
          <a:ext cx="838200" cy="4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8" name="繰出金平均値テキスト"/>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9" name="フローチャート: 判断 848"/>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43799</xdr:rowOff>
    </xdr:from>
    <xdr:to>
      <xdr:col>111</xdr:col>
      <xdr:colOff>177800</xdr:colOff>
      <xdr:row>78</xdr:row>
      <xdr:rowOff>50109</xdr:rowOff>
    </xdr:to>
    <xdr:cxnSp macro="">
      <xdr:nvCxnSpPr>
        <xdr:cNvPr id="850" name="直線コネクタ 849"/>
        <xdr:cNvCxnSpPr/>
      </xdr:nvCxnSpPr>
      <xdr:spPr>
        <a:xfrm>
          <a:off x="20434300" y="13416899"/>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51" name="フローチャート: 判断 850"/>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2" name="テキスト ボックス 851"/>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28882</xdr:rowOff>
    </xdr:from>
    <xdr:to>
      <xdr:col>107</xdr:col>
      <xdr:colOff>50800</xdr:colOff>
      <xdr:row>78</xdr:row>
      <xdr:rowOff>43799</xdr:rowOff>
    </xdr:to>
    <xdr:cxnSp macro="">
      <xdr:nvCxnSpPr>
        <xdr:cNvPr id="853" name="直線コネクタ 852"/>
        <xdr:cNvCxnSpPr/>
      </xdr:nvCxnSpPr>
      <xdr:spPr>
        <a:xfrm>
          <a:off x="19545300" y="13401982"/>
          <a:ext cx="889000" cy="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4" name="フローチャート: 判断 853"/>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5" name="テキスト ボックス 854"/>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20704</xdr:rowOff>
    </xdr:from>
    <xdr:to>
      <xdr:col>102</xdr:col>
      <xdr:colOff>114300</xdr:colOff>
      <xdr:row>78</xdr:row>
      <xdr:rowOff>28882</xdr:rowOff>
    </xdr:to>
    <xdr:cxnSp macro="">
      <xdr:nvCxnSpPr>
        <xdr:cNvPr id="856" name="直線コネクタ 855"/>
        <xdr:cNvCxnSpPr/>
      </xdr:nvCxnSpPr>
      <xdr:spPr>
        <a:xfrm>
          <a:off x="18656300" y="13393804"/>
          <a:ext cx="889000" cy="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7" name="フローチャート: 判断 856"/>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8" name="テキスト ボックス 857"/>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9" name="フローチャート: 判断 858"/>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60" name="テキスト ボックス 859"/>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129747</xdr:rowOff>
    </xdr:from>
    <xdr:to>
      <xdr:col>116</xdr:col>
      <xdr:colOff>114300</xdr:colOff>
      <xdr:row>78</xdr:row>
      <xdr:rowOff>59897</xdr:rowOff>
    </xdr:to>
    <xdr:sp macro="" textlink="">
      <xdr:nvSpPr>
        <xdr:cNvPr id="866" name="楕円 865"/>
        <xdr:cNvSpPr/>
      </xdr:nvSpPr>
      <xdr:spPr>
        <a:xfrm>
          <a:off x="22110700" y="1333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44674</xdr:rowOff>
    </xdr:from>
    <xdr:ext cx="534377" cy="259045"/>
    <xdr:sp macro="" textlink="">
      <xdr:nvSpPr>
        <xdr:cNvPr id="867" name="繰出金該当値テキスト"/>
        <xdr:cNvSpPr txBox="1"/>
      </xdr:nvSpPr>
      <xdr:spPr>
        <a:xfrm>
          <a:off x="22212300" y="132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170759</xdr:rowOff>
    </xdr:from>
    <xdr:to>
      <xdr:col>112</xdr:col>
      <xdr:colOff>38100</xdr:colOff>
      <xdr:row>78</xdr:row>
      <xdr:rowOff>100909</xdr:rowOff>
    </xdr:to>
    <xdr:sp macro="" textlink="">
      <xdr:nvSpPr>
        <xdr:cNvPr id="868" name="楕円 867"/>
        <xdr:cNvSpPr/>
      </xdr:nvSpPr>
      <xdr:spPr>
        <a:xfrm>
          <a:off x="21272500" y="1337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92036</xdr:rowOff>
    </xdr:from>
    <xdr:ext cx="534377" cy="259045"/>
    <xdr:sp macro="" textlink="">
      <xdr:nvSpPr>
        <xdr:cNvPr id="869" name="テキスト ボックス 868"/>
        <xdr:cNvSpPr txBox="1"/>
      </xdr:nvSpPr>
      <xdr:spPr>
        <a:xfrm>
          <a:off x="21056111" y="1346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164449</xdr:rowOff>
    </xdr:from>
    <xdr:to>
      <xdr:col>107</xdr:col>
      <xdr:colOff>101600</xdr:colOff>
      <xdr:row>78</xdr:row>
      <xdr:rowOff>94599</xdr:rowOff>
    </xdr:to>
    <xdr:sp macro="" textlink="">
      <xdr:nvSpPr>
        <xdr:cNvPr id="870" name="楕円 869"/>
        <xdr:cNvSpPr/>
      </xdr:nvSpPr>
      <xdr:spPr>
        <a:xfrm>
          <a:off x="20383500" y="133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85726</xdr:rowOff>
    </xdr:from>
    <xdr:ext cx="534377" cy="259045"/>
    <xdr:sp macro="" textlink="">
      <xdr:nvSpPr>
        <xdr:cNvPr id="871" name="テキスト ボックス 870"/>
        <xdr:cNvSpPr txBox="1"/>
      </xdr:nvSpPr>
      <xdr:spPr>
        <a:xfrm>
          <a:off x="20167111" y="134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149532</xdr:rowOff>
    </xdr:from>
    <xdr:to>
      <xdr:col>102</xdr:col>
      <xdr:colOff>165100</xdr:colOff>
      <xdr:row>78</xdr:row>
      <xdr:rowOff>79682</xdr:rowOff>
    </xdr:to>
    <xdr:sp macro="" textlink="">
      <xdr:nvSpPr>
        <xdr:cNvPr id="872" name="楕円 871"/>
        <xdr:cNvSpPr/>
      </xdr:nvSpPr>
      <xdr:spPr>
        <a:xfrm>
          <a:off x="19494500" y="133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70809</xdr:rowOff>
    </xdr:from>
    <xdr:ext cx="534377" cy="259045"/>
    <xdr:sp macro="" textlink="">
      <xdr:nvSpPr>
        <xdr:cNvPr id="873" name="テキスト ボックス 872"/>
        <xdr:cNvSpPr txBox="1"/>
      </xdr:nvSpPr>
      <xdr:spPr>
        <a:xfrm>
          <a:off x="19278111" y="134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141354</xdr:rowOff>
    </xdr:from>
    <xdr:to>
      <xdr:col>98</xdr:col>
      <xdr:colOff>38100</xdr:colOff>
      <xdr:row>78</xdr:row>
      <xdr:rowOff>71504</xdr:rowOff>
    </xdr:to>
    <xdr:sp macro="" textlink="">
      <xdr:nvSpPr>
        <xdr:cNvPr id="874" name="楕円 873"/>
        <xdr:cNvSpPr/>
      </xdr:nvSpPr>
      <xdr:spPr>
        <a:xfrm>
          <a:off x="18605500" y="133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62631</xdr:rowOff>
    </xdr:from>
    <xdr:ext cx="534377" cy="259045"/>
    <xdr:sp macro="" textlink="">
      <xdr:nvSpPr>
        <xdr:cNvPr id="875" name="テキスト ボックス 874"/>
        <xdr:cNvSpPr txBox="1"/>
      </xdr:nvSpPr>
      <xdr:spPr>
        <a:xfrm>
          <a:off x="18389111" y="1343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前年度比較でみると、いずれもほぼ横ばいに近い状態である。補助費等については、</a:t>
          </a:r>
          <a:r>
            <a:rPr kumimoji="1" lang="ja-JP" altLang="en-US" sz="1100" b="0" i="0" baseline="0">
              <a:solidFill>
                <a:schemeClr val="dk1"/>
              </a:solidFill>
              <a:effectLst/>
              <a:latin typeface="+mn-lt"/>
              <a:ea typeface="+mn-ea"/>
              <a:cs typeface="+mn-cs"/>
            </a:rPr>
            <a:t>前年度比較で一人当たり１０，９５４円の減となった。これは令和４年度事業である町民スマイル生活応援給付金の減などが</a:t>
          </a:r>
          <a:r>
            <a:rPr kumimoji="1" lang="ja-JP" altLang="ja-JP" sz="1100" b="0" i="0" baseline="0">
              <a:solidFill>
                <a:schemeClr val="dk1"/>
              </a:solidFill>
              <a:effectLst/>
              <a:latin typeface="+mn-lt"/>
              <a:ea typeface="+mn-ea"/>
              <a:cs typeface="+mn-cs"/>
            </a:rPr>
            <a:t>考えられる。また扶助費は、</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類似団体平均を上回っている。主な要因は、こども園や私立保育所の運営費が多額であるため、その影響であると考えている。</a:t>
          </a:r>
          <a:r>
            <a:rPr kumimoji="1" lang="ja-JP" altLang="en-US" sz="1100" b="0" i="0" baseline="0">
              <a:solidFill>
                <a:schemeClr val="dk1"/>
              </a:solidFill>
              <a:effectLst/>
              <a:latin typeface="+mn-lt"/>
              <a:ea typeface="+mn-ea"/>
              <a:cs typeface="+mn-cs"/>
            </a:rPr>
            <a:t>繰出金については、類似団体平均を下回っているものの、前年度比較で一人当たり６，２７９円の増となっている。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55118</xdr:rowOff>
    </xdr:from>
    <xdr:to>
      <xdr:col>24</xdr:col>
      <xdr:colOff>63500</xdr:colOff>
      <xdr:row>38</xdr:row>
      <xdr:rowOff>79807</xdr:rowOff>
    </xdr:to>
    <xdr:cxnSp macro="">
      <xdr:nvCxnSpPr>
        <xdr:cNvPr id="59" name="直線コネクタ 58"/>
        <xdr:cNvCxnSpPr/>
      </xdr:nvCxnSpPr>
      <xdr:spPr>
        <a:xfrm>
          <a:off x="3797300" y="6570218"/>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55118</xdr:rowOff>
    </xdr:from>
    <xdr:to>
      <xdr:col>19</xdr:col>
      <xdr:colOff>177800</xdr:colOff>
      <xdr:row>38</xdr:row>
      <xdr:rowOff>75235</xdr:rowOff>
    </xdr:to>
    <xdr:cxnSp macro="">
      <xdr:nvCxnSpPr>
        <xdr:cNvPr id="62" name="直線コネクタ 61"/>
        <xdr:cNvCxnSpPr/>
      </xdr:nvCxnSpPr>
      <xdr:spPr>
        <a:xfrm flipV="1">
          <a:off x="2908300" y="657021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75235</xdr:rowOff>
    </xdr:from>
    <xdr:to>
      <xdr:col>15</xdr:col>
      <xdr:colOff>50800</xdr:colOff>
      <xdr:row>38</xdr:row>
      <xdr:rowOff>77521</xdr:rowOff>
    </xdr:to>
    <xdr:cxnSp macro="">
      <xdr:nvCxnSpPr>
        <xdr:cNvPr id="65" name="直線コネクタ 64"/>
        <xdr:cNvCxnSpPr/>
      </xdr:nvCxnSpPr>
      <xdr:spPr>
        <a:xfrm flipV="1">
          <a:off x="2019300" y="659033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77521</xdr:rowOff>
    </xdr:from>
    <xdr:to>
      <xdr:col>10</xdr:col>
      <xdr:colOff>114300</xdr:colOff>
      <xdr:row>38</xdr:row>
      <xdr:rowOff>85522</xdr:rowOff>
    </xdr:to>
    <xdr:cxnSp macro="">
      <xdr:nvCxnSpPr>
        <xdr:cNvPr id="68" name="直線コネクタ 67"/>
        <xdr:cNvCxnSpPr/>
      </xdr:nvCxnSpPr>
      <xdr:spPr>
        <a:xfrm flipV="1">
          <a:off x="1130300" y="659262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29007</xdr:rowOff>
    </xdr:from>
    <xdr:to>
      <xdr:col>24</xdr:col>
      <xdr:colOff>114300</xdr:colOff>
      <xdr:row>38</xdr:row>
      <xdr:rowOff>130607</xdr:rowOff>
    </xdr:to>
    <xdr:sp macro="" textlink="">
      <xdr:nvSpPr>
        <xdr:cNvPr id="78" name="楕円 77"/>
        <xdr:cNvSpPr/>
      </xdr:nvSpPr>
      <xdr:spPr>
        <a:xfrm>
          <a:off x="45847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7434</xdr:rowOff>
    </xdr:from>
    <xdr:ext cx="469744" cy="259045"/>
    <xdr:sp macro="" textlink="">
      <xdr:nvSpPr>
        <xdr:cNvPr id="79" name="議会費該当値テキスト"/>
        <xdr:cNvSpPr txBox="1"/>
      </xdr:nvSpPr>
      <xdr:spPr>
        <a:xfrm>
          <a:off x="4686300" y="65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4318</xdr:rowOff>
    </xdr:from>
    <xdr:to>
      <xdr:col>20</xdr:col>
      <xdr:colOff>38100</xdr:colOff>
      <xdr:row>38</xdr:row>
      <xdr:rowOff>105918</xdr:rowOff>
    </xdr:to>
    <xdr:sp macro="" textlink="">
      <xdr:nvSpPr>
        <xdr:cNvPr id="80" name="楕円 79"/>
        <xdr:cNvSpPr/>
      </xdr:nvSpPr>
      <xdr:spPr>
        <a:xfrm>
          <a:off x="3746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97045</xdr:rowOff>
    </xdr:from>
    <xdr:ext cx="469744" cy="259045"/>
    <xdr:sp macro="" textlink="">
      <xdr:nvSpPr>
        <xdr:cNvPr id="81" name="テキスト ボックス 80"/>
        <xdr:cNvSpPr txBox="1"/>
      </xdr:nvSpPr>
      <xdr:spPr>
        <a:xfrm>
          <a:off x="3562428" y="661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24435</xdr:rowOff>
    </xdr:from>
    <xdr:to>
      <xdr:col>15</xdr:col>
      <xdr:colOff>101600</xdr:colOff>
      <xdr:row>38</xdr:row>
      <xdr:rowOff>126035</xdr:rowOff>
    </xdr:to>
    <xdr:sp macro="" textlink="">
      <xdr:nvSpPr>
        <xdr:cNvPr id="82" name="楕円 81"/>
        <xdr:cNvSpPr/>
      </xdr:nvSpPr>
      <xdr:spPr>
        <a:xfrm>
          <a:off x="2857500" y="65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117162</xdr:rowOff>
    </xdr:from>
    <xdr:ext cx="469744" cy="259045"/>
    <xdr:sp macro="" textlink="">
      <xdr:nvSpPr>
        <xdr:cNvPr id="83" name="テキスト ボックス 82"/>
        <xdr:cNvSpPr txBox="1"/>
      </xdr:nvSpPr>
      <xdr:spPr>
        <a:xfrm>
          <a:off x="2673428" y="663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26721</xdr:rowOff>
    </xdr:from>
    <xdr:to>
      <xdr:col>10</xdr:col>
      <xdr:colOff>165100</xdr:colOff>
      <xdr:row>38</xdr:row>
      <xdr:rowOff>128321</xdr:rowOff>
    </xdr:to>
    <xdr:sp macro="" textlink="">
      <xdr:nvSpPr>
        <xdr:cNvPr id="84" name="楕円 83"/>
        <xdr:cNvSpPr/>
      </xdr:nvSpPr>
      <xdr:spPr>
        <a:xfrm>
          <a:off x="19685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119448</xdr:rowOff>
    </xdr:from>
    <xdr:ext cx="469744" cy="259045"/>
    <xdr:sp macro="" textlink="">
      <xdr:nvSpPr>
        <xdr:cNvPr id="85" name="テキスト ボックス 84"/>
        <xdr:cNvSpPr txBox="1"/>
      </xdr:nvSpPr>
      <xdr:spPr>
        <a:xfrm>
          <a:off x="1784428" y="66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34722</xdr:rowOff>
    </xdr:from>
    <xdr:to>
      <xdr:col>6</xdr:col>
      <xdr:colOff>38100</xdr:colOff>
      <xdr:row>38</xdr:row>
      <xdr:rowOff>136322</xdr:rowOff>
    </xdr:to>
    <xdr:sp macro="" textlink="">
      <xdr:nvSpPr>
        <xdr:cNvPr id="86" name="楕円 85"/>
        <xdr:cNvSpPr/>
      </xdr:nvSpPr>
      <xdr:spPr>
        <a:xfrm>
          <a:off x="1079500" y="65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127449</xdr:rowOff>
    </xdr:from>
    <xdr:ext cx="469744" cy="259045"/>
    <xdr:sp macro="" textlink="">
      <xdr:nvSpPr>
        <xdr:cNvPr id="87" name="テキスト ボックス 86"/>
        <xdr:cNvSpPr txBox="1"/>
      </xdr:nvSpPr>
      <xdr:spPr>
        <a:xfrm>
          <a:off x="895428" y="66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37810</xdr:rowOff>
    </xdr:from>
    <xdr:to>
      <xdr:col>24</xdr:col>
      <xdr:colOff>63500</xdr:colOff>
      <xdr:row>58</xdr:row>
      <xdr:rowOff>95698</xdr:rowOff>
    </xdr:to>
    <xdr:cxnSp macro="">
      <xdr:nvCxnSpPr>
        <xdr:cNvPr id="118" name="直線コネクタ 117"/>
        <xdr:cNvCxnSpPr/>
      </xdr:nvCxnSpPr>
      <xdr:spPr>
        <a:xfrm>
          <a:off x="3797300" y="9981910"/>
          <a:ext cx="838200" cy="5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37810</xdr:rowOff>
    </xdr:from>
    <xdr:to>
      <xdr:col>19</xdr:col>
      <xdr:colOff>177800</xdr:colOff>
      <xdr:row>58</xdr:row>
      <xdr:rowOff>54230</xdr:rowOff>
    </xdr:to>
    <xdr:cxnSp macro="">
      <xdr:nvCxnSpPr>
        <xdr:cNvPr id="121" name="直線コネクタ 120"/>
        <xdr:cNvCxnSpPr/>
      </xdr:nvCxnSpPr>
      <xdr:spPr>
        <a:xfrm flipV="1">
          <a:off x="2908300" y="9981910"/>
          <a:ext cx="889000" cy="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87138</xdr:rowOff>
    </xdr:from>
    <xdr:to>
      <xdr:col>15</xdr:col>
      <xdr:colOff>50800</xdr:colOff>
      <xdr:row>58</xdr:row>
      <xdr:rowOff>54230</xdr:rowOff>
    </xdr:to>
    <xdr:cxnSp macro="">
      <xdr:nvCxnSpPr>
        <xdr:cNvPr id="124" name="直線コネクタ 123"/>
        <xdr:cNvCxnSpPr/>
      </xdr:nvCxnSpPr>
      <xdr:spPr>
        <a:xfrm>
          <a:off x="2019300" y="9688338"/>
          <a:ext cx="889000" cy="30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87138</xdr:rowOff>
    </xdr:from>
    <xdr:to>
      <xdr:col>10</xdr:col>
      <xdr:colOff>114300</xdr:colOff>
      <xdr:row>58</xdr:row>
      <xdr:rowOff>56724</xdr:rowOff>
    </xdr:to>
    <xdr:cxnSp macro="">
      <xdr:nvCxnSpPr>
        <xdr:cNvPr id="127" name="直線コネクタ 126"/>
        <xdr:cNvCxnSpPr/>
      </xdr:nvCxnSpPr>
      <xdr:spPr>
        <a:xfrm flipV="1">
          <a:off x="1130300" y="9688338"/>
          <a:ext cx="889000" cy="3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44898</xdr:rowOff>
    </xdr:from>
    <xdr:to>
      <xdr:col>24</xdr:col>
      <xdr:colOff>114300</xdr:colOff>
      <xdr:row>58</xdr:row>
      <xdr:rowOff>146498</xdr:rowOff>
    </xdr:to>
    <xdr:sp macro="" textlink="">
      <xdr:nvSpPr>
        <xdr:cNvPr id="137" name="楕円 136"/>
        <xdr:cNvSpPr/>
      </xdr:nvSpPr>
      <xdr:spPr>
        <a:xfrm>
          <a:off x="4584700" y="99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131275</xdr:rowOff>
    </xdr:from>
    <xdr:ext cx="534377" cy="259045"/>
    <xdr:sp macro="" textlink="">
      <xdr:nvSpPr>
        <xdr:cNvPr id="138" name="総務費該当値テキスト"/>
        <xdr:cNvSpPr txBox="1"/>
      </xdr:nvSpPr>
      <xdr:spPr>
        <a:xfrm>
          <a:off x="4686300" y="99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158460</xdr:rowOff>
    </xdr:from>
    <xdr:to>
      <xdr:col>20</xdr:col>
      <xdr:colOff>38100</xdr:colOff>
      <xdr:row>58</xdr:row>
      <xdr:rowOff>88610</xdr:rowOff>
    </xdr:to>
    <xdr:sp macro="" textlink="">
      <xdr:nvSpPr>
        <xdr:cNvPr id="139" name="楕円 138"/>
        <xdr:cNvSpPr/>
      </xdr:nvSpPr>
      <xdr:spPr>
        <a:xfrm>
          <a:off x="3746500" y="99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79737</xdr:rowOff>
    </xdr:from>
    <xdr:ext cx="534377" cy="259045"/>
    <xdr:sp macro="" textlink="">
      <xdr:nvSpPr>
        <xdr:cNvPr id="140" name="テキスト ボックス 139"/>
        <xdr:cNvSpPr txBox="1"/>
      </xdr:nvSpPr>
      <xdr:spPr>
        <a:xfrm>
          <a:off x="3530111" y="100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3430</xdr:rowOff>
    </xdr:from>
    <xdr:to>
      <xdr:col>15</xdr:col>
      <xdr:colOff>101600</xdr:colOff>
      <xdr:row>58</xdr:row>
      <xdr:rowOff>105030</xdr:rowOff>
    </xdr:to>
    <xdr:sp macro="" textlink="">
      <xdr:nvSpPr>
        <xdr:cNvPr id="141" name="楕円 140"/>
        <xdr:cNvSpPr/>
      </xdr:nvSpPr>
      <xdr:spPr>
        <a:xfrm>
          <a:off x="2857500" y="99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96157</xdr:rowOff>
    </xdr:from>
    <xdr:ext cx="534377" cy="259045"/>
    <xdr:sp macro="" textlink="">
      <xdr:nvSpPr>
        <xdr:cNvPr id="142" name="テキスト ボックス 141"/>
        <xdr:cNvSpPr txBox="1"/>
      </xdr:nvSpPr>
      <xdr:spPr>
        <a:xfrm>
          <a:off x="2641111" y="1004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36338</xdr:rowOff>
    </xdr:from>
    <xdr:to>
      <xdr:col>10</xdr:col>
      <xdr:colOff>165100</xdr:colOff>
      <xdr:row>56</xdr:row>
      <xdr:rowOff>137938</xdr:rowOff>
    </xdr:to>
    <xdr:sp macro="" textlink="">
      <xdr:nvSpPr>
        <xdr:cNvPr id="143" name="楕円 142"/>
        <xdr:cNvSpPr/>
      </xdr:nvSpPr>
      <xdr:spPr>
        <a:xfrm>
          <a:off x="1968500" y="963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129065</xdr:rowOff>
    </xdr:from>
    <xdr:ext cx="599010" cy="259045"/>
    <xdr:sp macro="" textlink="">
      <xdr:nvSpPr>
        <xdr:cNvPr id="144" name="テキスト ボックス 143"/>
        <xdr:cNvSpPr txBox="1"/>
      </xdr:nvSpPr>
      <xdr:spPr>
        <a:xfrm>
          <a:off x="1719795" y="973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5924</xdr:rowOff>
    </xdr:from>
    <xdr:to>
      <xdr:col>6</xdr:col>
      <xdr:colOff>38100</xdr:colOff>
      <xdr:row>58</xdr:row>
      <xdr:rowOff>107524</xdr:rowOff>
    </xdr:to>
    <xdr:sp macro="" textlink="">
      <xdr:nvSpPr>
        <xdr:cNvPr id="145" name="楕円 144"/>
        <xdr:cNvSpPr/>
      </xdr:nvSpPr>
      <xdr:spPr>
        <a:xfrm>
          <a:off x="1079500" y="99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98651</xdr:rowOff>
    </xdr:from>
    <xdr:ext cx="534377" cy="259045"/>
    <xdr:sp macro="" textlink="">
      <xdr:nvSpPr>
        <xdr:cNvPr id="146" name="テキスト ボックス 145"/>
        <xdr:cNvSpPr txBox="1"/>
      </xdr:nvSpPr>
      <xdr:spPr>
        <a:xfrm>
          <a:off x="863111" y="1004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45430</xdr:rowOff>
    </xdr:from>
    <xdr:to>
      <xdr:col>24</xdr:col>
      <xdr:colOff>63500</xdr:colOff>
      <xdr:row>77</xdr:row>
      <xdr:rowOff>130305</xdr:rowOff>
    </xdr:to>
    <xdr:cxnSp macro="">
      <xdr:nvCxnSpPr>
        <xdr:cNvPr id="178" name="直線コネクタ 177"/>
        <xdr:cNvCxnSpPr/>
      </xdr:nvCxnSpPr>
      <xdr:spPr>
        <a:xfrm flipV="1">
          <a:off x="3797300" y="13247080"/>
          <a:ext cx="838200" cy="8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50567</xdr:rowOff>
    </xdr:from>
    <xdr:to>
      <xdr:col>19</xdr:col>
      <xdr:colOff>177800</xdr:colOff>
      <xdr:row>77</xdr:row>
      <xdr:rowOff>130305</xdr:rowOff>
    </xdr:to>
    <xdr:cxnSp macro="">
      <xdr:nvCxnSpPr>
        <xdr:cNvPr id="181" name="直線コネクタ 180"/>
        <xdr:cNvCxnSpPr/>
      </xdr:nvCxnSpPr>
      <xdr:spPr>
        <a:xfrm>
          <a:off x="2908300" y="12909317"/>
          <a:ext cx="889000" cy="4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50567</xdr:rowOff>
    </xdr:from>
    <xdr:to>
      <xdr:col>15</xdr:col>
      <xdr:colOff>50800</xdr:colOff>
      <xdr:row>78</xdr:row>
      <xdr:rowOff>26935</xdr:rowOff>
    </xdr:to>
    <xdr:cxnSp macro="">
      <xdr:nvCxnSpPr>
        <xdr:cNvPr id="184" name="直線コネクタ 183"/>
        <xdr:cNvCxnSpPr/>
      </xdr:nvCxnSpPr>
      <xdr:spPr>
        <a:xfrm flipV="1">
          <a:off x="2019300" y="12909317"/>
          <a:ext cx="889000" cy="49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26935</xdr:rowOff>
    </xdr:from>
    <xdr:to>
      <xdr:col>10</xdr:col>
      <xdr:colOff>114300</xdr:colOff>
      <xdr:row>79</xdr:row>
      <xdr:rowOff>85249</xdr:rowOff>
    </xdr:to>
    <xdr:cxnSp macro="">
      <xdr:nvCxnSpPr>
        <xdr:cNvPr id="187" name="直線コネクタ 186"/>
        <xdr:cNvCxnSpPr/>
      </xdr:nvCxnSpPr>
      <xdr:spPr>
        <a:xfrm flipV="1">
          <a:off x="1130300" y="13400035"/>
          <a:ext cx="889000" cy="2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166080</xdr:rowOff>
    </xdr:from>
    <xdr:to>
      <xdr:col>24</xdr:col>
      <xdr:colOff>114300</xdr:colOff>
      <xdr:row>77</xdr:row>
      <xdr:rowOff>96230</xdr:rowOff>
    </xdr:to>
    <xdr:sp macro="" textlink="">
      <xdr:nvSpPr>
        <xdr:cNvPr id="197" name="楕円 196"/>
        <xdr:cNvSpPr/>
      </xdr:nvSpPr>
      <xdr:spPr>
        <a:xfrm>
          <a:off x="4584700" y="131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144507</xdr:rowOff>
    </xdr:from>
    <xdr:ext cx="599010" cy="259045"/>
    <xdr:sp macro="" textlink="">
      <xdr:nvSpPr>
        <xdr:cNvPr id="198" name="民生費該当値テキスト"/>
        <xdr:cNvSpPr txBox="1"/>
      </xdr:nvSpPr>
      <xdr:spPr>
        <a:xfrm>
          <a:off x="4686300" y="131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79505</xdr:rowOff>
    </xdr:from>
    <xdr:to>
      <xdr:col>20</xdr:col>
      <xdr:colOff>38100</xdr:colOff>
      <xdr:row>78</xdr:row>
      <xdr:rowOff>9655</xdr:rowOff>
    </xdr:to>
    <xdr:sp macro="" textlink="">
      <xdr:nvSpPr>
        <xdr:cNvPr id="199" name="楕円 198"/>
        <xdr:cNvSpPr/>
      </xdr:nvSpPr>
      <xdr:spPr>
        <a:xfrm>
          <a:off x="3746500" y="132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782</xdr:rowOff>
    </xdr:from>
    <xdr:ext cx="599010" cy="259045"/>
    <xdr:sp macro="" textlink="">
      <xdr:nvSpPr>
        <xdr:cNvPr id="200" name="テキスト ボックス 199"/>
        <xdr:cNvSpPr txBox="1"/>
      </xdr:nvSpPr>
      <xdr:spPr>
        <a:xfrm>
          <a:off x="3497795" y="1337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171217</xdr:rowOff>
    </xdr:from>
    <xdr:to>
      <xdr:col>15</xdr:col>
      <xdr:colOff>101600</xdr:colOff>
      <xdr:row>75</xdr:row>
      <xdr:rowOff>101367</xdr:rowOff>
    </xdr:to>
    <xdr:sp macro="" textlink="">
      <xdr:nvSpPr>
        <xdr:cNvPr id="201" name="楕円 200"/>
        <xdr:cNvSpPr/>
      </xdr:nvSpPr>
      <xdr:spPr>
        <a:xfrm>
          <a:off x="2857500" y="1285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117894</xdr:rowOff>
    </xdr:from>
    <xdr:ext cx="599010" cy="259045"/>
    <xdr:sp macro="" textlink="">
      <xdr:nvSpPr>
        <xdr:cNvPr id="202" name="テキスト ボックス 201"/>
        <xdr:cNvSpPr txBox="1"/>
      </xdr:nvSpPr>
      <xdr:spPr>
        <a:xfrm>
          <a:off x="2608795" y="1263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147585</xdr:rowOff>
    </xdr:from>
    <xdr:to>
      <xdr:col>10</xdr:col>
      <xdr:colOff>165100</xdr:colOff>
      <xdr:row>78</xdr:row>
      <xdr:rowOff>77735</xdr:rowOff>
    </xdr:to>
    <xdr:sp macro="" textlink="">
      <xdr:nvSpPr>
        <xdr:cNvPr id="203" name="楕円 202"/>
        <xdr:cNvSpPr/>
      </xdr:nvSpPr>
      <xdr:spPr>
        <a:xfrm>
          <a:off x="1968500" y="133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68862</xdr:rowOff>
    </xdr:from>
    <xdr:ext cx="599010" cy="259045"/>
    <xdr:sp macro="" textlink="">
      <xdr:nvSpPr>
        <xdr:cNvPr id="204" name="テキスト ボックス 203"/>
        <xdr:cNvSpPr txBox="1"/>
      </xdr:nvSpPr>
      <xdr:spPr>
        <a:xfrm>
          <a:off x="1719795" y="1344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34449</xdr:rowOff>
    </xdr:from>
    <xdr:to>
      <xdr:col>6</xdr:col>
      <xdr:colOff>38100</xdr:colOff>
      <xdr:row>79</xdr:row>
      <xdr:rowOff>136049</xdr:rowOff>
    </xdr:to>
    <xdr:sp macro="" textlink="">
      <xdr:nvSpPr>
        <xdr:cNvPr id="205" name="楕円 204"/>
        <xdr:cNvSpPr/>
      </xdr:nvSpPr>
      <xdr:spPr>
        <a:xfrm>
          <a:off x="1079500" y="135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127176</xdr:rowOff>
    </xdr:from>
    <xdr:ext cx="599010" cy="259045"/>
    <xdr:sp macro="" textlink="">
      <xdr:nvSpPr>
        <xdr:cNvPr id="206" name="テキスト ボックス 205"/>
        <xdr:cNvSpPr txBox="1"/>
      </xdr:nvSpPr>
      <xdr:spPr>
        <a:xfrm>
          <a:off x="830795" y="1367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111468</xdr:rowOff>
    </xdr:from>
    <xdr:to>
      <xdr:col>24</xdr:col>
      <xdr:colOff>63500</xdr:colOff>
      <xdr:row>98</xdr:row>
      <xdr:rowOff>134950</xdr:rowOff>
    </xdr:to>
    <xdr:cxnSp macro="">
      <xdr:nvCxnSpPr>
        <xdr:cNvPr id="236" name="直線コネクタ 235"/>
        <xdr:cNvCxnSpPr/>
      </xdr:nvCxnSpPr>
      <xdr:spPr>
        <a:xfrm>
          <a:off x="3797300" y="16913568"/>
          <a:ext cx="8382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102972</xdr:rowOff>
    </xdr:from>
    <xdr:to>
      <xdr:col>19</xdr:col>
      <xdr:colOff>177800</xdr:colOff>
      <xdr:row>98</xdr:row>
      <xdr:rowOff>111468</xdr:rowOff>
    </xdr:to>
    <xdr:cxnSp macro="">
      <xdr:nvCxnSpPr>
        <xdr:cNvPr id="239" name="直線コネクタ 238"/>
        <xdr:cNvCxnSpPr/>
      </xdr:nvCxnSpPr>
      <xdr:spPr>
        <a:xfrm>
          <a:off x="2908300" y="16905072"/>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102972</xdr:rowOff>
    </xdr:from>
    <xdr:to>
      <xdr:col>15</xdr:col>
      <xdr:colOff>50800</xdr:colOff>
      <xdr:row>99</xdr:row>
      <xdr:rowOff>62497</xdr:rowOff>
    </xdr:to>
    <xdr:cxnSp macro="">
      <xdr:nvCxnSpPr>
        <xdr:cNvPr id="242" name="直線コネクタ 241"/>
        <xdr:cNvCxnSpPr/>
      </xdr:nvCxnSpPr>
      <xdr:spPr>
        <a:xfrm flipV="1">
          <a:off x="2019300" y="16905072"/>
          <a:ext cx="889000" cy="1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62497</xdr:rowOff>
    </xdr:from>
    <xdr:to>
      <xdr:col>10</xdr:col>
      <xdr:colOff>114300</xdr:colOff>
      <xdr:row>99</xdr:row>
      <xdr:rowOff>92887</xdr:rowOff>
    </xdr:to>
    <xdr:cxnSp macro="">
      <xdr:nvCxnSpPr>
        <xdr:cNvPr id="245" name="直線コネクタ 244"/>
        <xdr:cNvCxnSpPr/>
      </xdr:nvCxnSpPr>
      <xdr:spPr>
        <a:xfrm flipV="1">
          <a:off x="1130300" y="17036047"/>
          <a:ext cx="889000" cy="3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84150</xdr:rowOff>
    </xdr:from>
    <xdr:to>
      <xdr:col>24</xdr:col>
      <xdr:colOff>114300</xdr:colOff>
      <xdr:row>99</xdr:row>
      <xdr:rowOff>14300</xdr:rowOff>
    </xdr:to>
    <xdr:sp macro="" textlink="">
      <xdr:nvSpPr>
        <xdr:cNvPr id="255" name="楕円 254"/>
        <xdr:cNvSpPr/>
      </xdr:nvSpPr>
      <xdr:spPr>
        <a:xfrm>
          <a:off x="4584700" y="1688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170527</xdr:rowOff>
    </xdr:from>
    <xdr:ext cx="534377" cy="259045"/>
    <xdr:sp macro="" textlink="">
      <xdr:nvSpPr>
        <xdr:cNvPr id="256" name="衛生費該当値テキスト"/>
        <xdr:cNvSpPr txBox="1"/>
      </xdr:nvSpPr>
      <xdr:spPr>
        <a:xfrm>
          <a:off x="4686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60668</xdr:rowOff>
    </xdr:from>
    <xdr:to>
      <xdr:col>20</xdr:col>
      <xdr:colOff>38100</xdr:colOff>
      <xdr:row>98</xdr:row>
      <xdr:rowOff>162268</xdr:rowOff>
    </xdr:to>
    <xdr:sp macro="" textlink="">
      <xdr:nvSpPr>
        <xdr:cNvPr id="257" name="楕円 256"/>
        <xdr:cNvSpPr/>
      </xdr:nvSpPr>
      <xdr:spPr>
        <a:xfrm>
          <a:off x="3746500" y="1686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153395</xdr:rowOff>
    </xdr:from>
    <xdr:ext cx="534377" cy="259045"/>
    <xdr:sp macro="" textlink="">
      <xdr:nvSpPr>
        <xdr:cNvPr id="258" name="テキスト ボックス 257"/>
        <xdr:cNvSpPr txBox="1"/>
      </xdr:nvSpPr>
      <xdr:spPr>
        <a:xfrm>
          <a:off x="3530111" y="1695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52172</xdr:rowOff>
    </xdr:from>
    <xdr:to>
      <xdr:col>15</xdr:col>
      <xdr:colOff>101600</xdr:colOff>
      <xdr:row>98</xdr:row>
      <xdr:rowOff>153772</xdr:rowOff>
    </xdr:to>
    <xdr:sp macro="" textlink="">
      <xdr:nvSpPr>
        <xdr:cNvPr id="259" name="楕円 258"/>
        <xdr:cNvSpPr/>
      </xdr:nvSpPr>
      <xdr:spPr>
        <a:xfrm>
          <a:off x="2857500" y="168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144899</xdr:rowOff>
    </xdr:from>
    <xdr:ext cx="534377" cy="259045"/>
    <xdr:sp macro="" textlink="">
      <xdr:nvSpPr>
        <xdr:cNvPr id="260" name="テキスト ボックス 259"/>
        <xdr:cNvSpPr txBox="1"/>
      </xdr:nvSpPr>
      <xdr:spPr>
        <a:xfrm>
          <a:off x="2641111" y="1694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11697</xdr:rowOff>
    </xdr:from>
    <xdr:to>
      <xdr:col>10</xdr:col>
      <xdr:colOff>165100</xdr:colOff>
      <xdr:row>99</xdr:row>
      <xdr:rowOff>113297</xdr:rowOff>
    </xdr:to>
    <xdr:sp macro="" textlink="">
      <xdr:nvSpPr>
        <xdr:cNvPr id="261" name="楕円 260"/>
        <xdr:cNvSpPr/>
      </xdr:nvSpPr>
      <xdr:spPr>
        <a:xfrm>
          <a:off x="1968500" y="169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104424</xdr:rowOff>
    </xdr:from>
    <xdr:ext cx="534377" cy="259045"/>
    <xdr:sp macro="" textlink="">
      <xdr:nvSpPr>
        <xdr:cNvPr id="262" name="テキスト ボックス 261"/>
        <xdr:cNvSpPr txBox="1"/>
      </xdr:nvSpPr>
      <xdr:spPr>
        <a:xfrm>
          <a:off x="1752111" y="170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42087</xdr:rowOff>
    </xdr:from>
    <xdr:to>
      <xdr:col>6</xdr:col>
      <xdr:colOff>38100</xdr:colOff>
      <xdr:row>99</xdr:row>
      <xdr:rowOff>143687</xdr:rowOff>
    </xdr:to>
    <xdr:sp macro="" textlink="">
      <xdr:nvSpPr>
        <xdr:cNvPr id="263" name="楕円 262"/>
        <xdr:cNvSpPr/>
      </xdr:nvSpPr>
      <xdr:spPr>
        <a:xfrm>
          <a:off x="1079500" y="170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134814</xdr:rowOff>
    </xdr:from>
    <xdr:ext cx="534377" cy="259045"/>
    <xdr:sp macro="" textlink="">
      <xdr:nvSpPr>
        <xdr:cNvPr id="264" name="テキスト ボックス 263"/>
        <xdr:cNvSpPr txBox="1"/>
      </xdr:nvSpPr>
      <xdr:spPr>
        <a:xfrm>
          <a:off x="863111" y="171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139014</xdr:rowOff>
    </xdr:from>
    <xdr:to>
      <xdr:col>55</xdr:col>
      <xdr:colOff>0</xdr:colOff>
      <xdr:row>38</xdr:row>
      <xdr:rowOff>139014</xdr:rowOff>
    </xdr:to>
    <xdr:cxnSp macro="">
      <xdr:nvCxnSpPr>
        <xdr:cNvPr id="291" name="直線コネクタ 290"/>
        <xdr:cNvCxnSpPr/>
      </xdr:nvCxnSpPr>
      <xdr:spPr>
        <a:xfrm>
          <a:off x="9639300" y="6654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139014</xdr:rowOff>
    </xdr:from>
    <xdr:to>
      <xdr:col>50</xdr:col>
      <xdr:colOff>114300</xdr:colOff>
      <xdr:row>38</xdr:row>
      <xdr:rowOff>139014</xdr:rowOff>
    </xdr:to>
    <xdr:cxnSp macro="">
      <xdr:nvCxnSpPr>
        <xdr:cNvPr id="294" name="直線コネクタ 293"/>
        <xdr:cNvCxnSpPr/>
      </xdr:nvCxnSpPr>
      <xdr:spPr>
        <a:xfrm>
          <a:off x="8750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139014</xdr:rowOff>
    </xdr:from>
    <xdr:to>
      <xdr:col>45</xdr:col>
      <xdr:colOff>177800</xdr:colOff>
      <xdr:row>38</xdr:row>
      <xdr:rowOff>139700</xdr:rowOff>
    </xdr:to>
    <xdr:cxnSp macro="">
      <xdr:nvCxnSpPr>
        <xdr:cNvPr id="297" name="直線コネクタ 296"/>
        <xdr:cNvCxnSpPr/>
      </xdr:nvCxnSpPr>
      <xdr:spPr>
        <a:xfrm flipV="1">
          <a:off x="7861300" y="66541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138785</xdr:rowOff>
    </xdr:from>
    <xdr:to>
      <xdr:col>41</xdr:col>
      <xdr:colOff>50800</xdr:colOff>
      <xdr:row>38</xdr:row>
      <xdr:rowOff>139700</xdr:rowOff>
    </xdr:to>
    <xdr:cxnSp macro="">
      <xdr:nvCxnSpPr>
        <xdr:cNvPr id="300" name="直線コネクタ 299"/>
        <xdr:cNvCxnSpPr/>
      </xdr:nvCxnSpPr>
      <xdr:spPr>
        <a:xfrm>
          <a:off x="6972300" y="66538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88214</xdr:rowOff>
    </xdr:from>
    <xdr:to>
      <xdr:col>55</xdr:col>
      <xdr:colOff>50800</xdr:colOff>
      <xdr:row>39</xdr:row>
      <xdr:rowOff>18364</xdr:rowOff>
    </xdr:to>
    <xdr:sp macro="" textlink="">
      <xdr:nvSpPr>
        <xdr:cNvPr id="310" name="楕円 309"/>
        <xdr:cNvSpPr/>
      </xdr:nvSpPr>
      <xdr:spPr>
        <a:xfrm>
          <a:off x="104267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3141</xdr:rowOff>
    </xdr:from>
    <xdr:ext cx="249299" cy="259045"/>
    <xdr:sp macro="" textlink="">
      <xdr:nvSpPr>
        <xdr:cNvPr id="311" name="労働費該当値テキスト"/>
        <xdr:cNvSpPr txBox="1"/>
      </xdr:nvSpPr>
      <xdr:spPr>
        <a:xfrm>
          <a:off x="10528300" y="6518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88214</xdr:rowOff>
    </xdr:from>
    <xdr:to>
      <xdr:col>50</xdr:col>
      <xdr:colOff>165100</xdr:colOff>
      <xdr:row>39</xdr:row>
      <xdr:rowOff>18364</xdr:rowOff>
    </xdr:to>
    <xdr:sp macro="" textlink="">
      <xdr:nvSpPr>
        <xdr:cNvPr id="312" name="楕円 311"/>
        <xdr:cNvSpPr/>
      </xdr:nvSpPr>
      <xdr:spPr>
        <a:xfrm>
          <a:off x="9588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9491</xdr:rowOff>
    </xdr:from>
    <xdr:ext cx="249299" cy="259045"/>
    <xdr:sp macro="" textlink="">
      <xdr:nvSpPr>
        <xdr:cNvPr id="313" name="テキスト ボックス 312"/>
        <xdr:cNvSpPr txBox="1"/>
      </xdr:nvSpPr>
      <xdr:spPr>
        <a:xfrm>
          <a:off x="9514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88214</xdr:rowOff>
    </xdr:from>
    <xdr:to>
      <xdr:col>46</xdr:col>
      <xdr:colOff>38100</xdr:colOff>
      <xdr:row>39</xdr:row>
      <xdr:rowOff>18364</xdr:rowOff>
    </xdr:to>
    <xdr:sp macro="" textlink="">
      <xdr:nvSpPr>
        <xdr:cNvPr id="314" name="楕円 313"/>
        <xdr:cNvSpPr/>
      </xdr:nvSpPr>
      <xdr:spPr>
        <a:xfrm>
          <a:off x="869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9491</xdr:rowOff>
    </xdr:from>
    <xdr:ext cx="249299" cy="259045"/>
    <xdr:sp macro="" textlink="">
      <xdr:nvSpPr>
        <xdr:cNvPr id="315" name="テキスト ボックス 314"/>
        <xdr:cNvSpPr txBox="1"/>
      </xdr:nvSpPr>
      <xdr:spPr>
        <a:xfrm>
          <a:off x="8625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87985</xdr:rowOff>
    </xdr:from>
    <xdr:to>
      <xdr:col>36</xdr:col>
      <xdr:colOff>165100</xdr:colOff>
      <xdr:row>39</xdr:row>
      <xdr:rowOff>18135</xdr:rowOff>
    </xdr:to>
    <xdr:sp macro="" textlink="">
      <xdr:nvSpPr>
        <xdr:cNvPr id="318" name="楕円 317"/>
        <xdr:cNvSpPr/>
      </xdr:nvSpPr>
      <xdr:spPr>
        <a:xfrm>
          <a:off x="6921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9262</xdr:rowOff>
    </xdr:from>
    <xdr:ext cx="249299" cy="259045"/>
    <xdr:sp macro="" textlink="">
      <xdr:nvSpPr>
        <xdr:cNvPr id="319" name="テキスト ボックス 318"/>
        <xdr:cNvSpPr txBox="1"/>
      </xdr:nvSpPr>
      <xdr:spPr>
        <a:xfrm>
          <a:off x="6847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150888</xdr:rowOff>
    </xdr:from>
    <xdr:to>
      <xdr:col>55</xdr:col>
      <xdr:colOff>0</xdr:colOff>
      <xdr:row>58</xdr:row>
      <xdr:rowOff>151117</xdr:rowOff>
    </xdr:to>
    <xdr:cxnSp macro="">
      <xdr:nvCxnSpPr>
        <xdr:cNvPr id="348" name="直線コネクタ 347"/>
        <xdr:cNvCxnSpPr/>
      </xdr:nvCxnSpPr>
      <xdr:spPr>
        <a:xfrm flipV="1">
          <a:off x="9639300" y="1009498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141732</xdr:rowOff>
    </xdr:from>
    <xdr:to>
      <xdr:col>50</xdr:col>
      <xdr:colOff>114300</xdr:colOff>
      <xdr:row>58</xdr:row>
      <xdr:rowOff>151117</xdr:rowOff>
    </xdr:to>
    <xdr:cxnSp macro="">
      <xdr:nvCxnSpPr>
        <xdr:cNvPr id="351" name="直線コネクタ 350"/>
        <xdr:cNvCxnSpPr/>
      </xdr:nvCxnSpPr>
      <xdr:spPr>
        <a:xfrm>
          <a:off x="8750300" y="10085832"/>
          <a:ext cx="8890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121514</xdr:rowOff>
    </xdr:from>
    <xdr:to>
      <xdr:col>45</xdr:col>
      <xdr:colOff>177800</xdr:colOff>
      <xdr:row>58</xdr:row>
      <xdr:rowOff>141732</xdr:rowOff>
    </xdr:to>
    <xdr:cxnSp macro="">
      <xdr:nvCxnSpPr>
        <xdr:cNvPr id="354" name="直線コネクタ 353"/>
        <xdr:cNvCxnSpPr/>
      </xdr:nvCxnSpPr>
      <xdr:spPr>
        <a:xfrm>
          <a:off x="7861300" y="10065614"/>
          <a:ext cx="889000" cy="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121514</xdr:rowOff>
    </xdr:from>
    <xdr:to>
      <xdr:col>41</xdr:col>
      <xdr:colOff>50800</xdr:colOff>
      <xdr:row>58</xdr:row>
      <xdr:rowOff>136855</xdr:rowOff>
    </xdr:to>
    <xdr:cxnSp macro="">
      <xdr:nvCxnSpPr>
        <xdr:cNvPr id="357" name="直線コネクタ 356"/>
        <xdr:cNvCxnSpPr/>
      </xdr:nvCxnSpPr>
      <xdr:spPr>
        <a:xfrm flipV="1">
          <a:off x="6972300" y="10065614"/>
          <a:ext cx="889000" cy="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100088</xdr:rowOff>
    </xdr:from>
    <xdr:to>
      <xdr:col>55</xdr:col>
      <xdr:colOff>50800</xdr:colOff>
      <xdr:row>59</xdr:row>
      <xdr:rowOff>30238</xdr:rowOff>
    </xdr:to>
    <xdr:sp macro="" textlink="">
      <xdr:nvSpPr>
        <xdr:cNvPr id="367" name="楕円 366"/>
        <xdr:cNvSpPr/>
      </xdr:nvSpPr>
      <xdr:spPr>
        <a:xfrm>
          <a:off x="10426700" y="1004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15015</xdr:rowOff>
    </xdr:from>
    <xdr:ext cx="469744" cy="259045"/>
    <xdr:sp macro="" textlink="">
      <xdr:nvSpPr>
        <xdr:cNvPr id="368" name="農林水産業費該当値テキスト"/>
        <xdr:cNvSpPr txBox="1"/>
      </xdr:nvSpPr>
      <xdr:spPr>
        <a:xfrm>
          <a:off x="10528300" y="995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100317</xdr:rowOff>
    </xdr:from>
    <xdr:to>
      <xdr:col>50</xdr:col>
      <xdr:colOff>165100</xdr:colOff>
      <xdr:row>59</xdr:row>
      <xdr:rowOff>30467</xdr:rowOff>
    </xdr:to>
    <xdr:sp macro="" textlink="">
      <xdr:nvSpPr>
        <xdr:cNvPr id="369" name="楕円 368"/>
        <xdr:cNvSpPr/>
      </xdr:nvSpPr>
      <xdr:spPr>
        <a:xfrm>
          <a:off x="9588500" y="100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21594</xdr:rowOff>
    </xdr:from>
    <xdr:ext cx="469744" cy="259045"/>
    <xdr:sp macro="" textlink="">
      <xdr:nvSpPr>
        <xdr:cNvPr id="370" name="テキスト ボックス 369"/>
        <xdr:cNvSpPr txBox="1"/>
      </xdr:nvSpPr>
      <xdr:spPr>
        <a:xfrm>
          <a:off x="9404428" y="101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90932</xdr:rowOff>
    </xdr:from>
    <xdr:to>
      <xdr:col>46</xdr:col>
      <xdr:colOff>38100</xdr:colOff>
      <xdr:row>59</xdr:row>
      <xdr:rowOff>21082</xdr:rowOff>
    </xdr:to>
    <xdr:sp macro="" textlink="">
      <xdr:nvSpPr>
        <xdr:cNvPr id="371" name="楕円 370"/>
        <xdr:cNvSpPr/>
      </xdr:nvSpPr>
      <xdr:spPr>
        <a:xfrm>
          <a:off x="8699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12209</xdr:rowOff>
    </xdr:from>
    <xdr:ext cx="469744" cy="259045"/>
    <xdr:sp macro="" textlink="">
      <xdr:nvSpPr>
        <xdr:cNvPr id="372" name="テキスト ボックス 371"/>
        <xdr:cNvSpPr txBox="1"/>
      </xdr:nvSpPr>
      <xdr:spPr>
        <a:xfrm>
          <a:off x="8515428" y="101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70714</xdr:rowOff>
    </xdr:from>
    <xdr:to>
      <xdr:col>41</xdr:col>
      <xdr:colOff>101600</xdr:colOff>
      <xdr:row>59</xdr:row>
      <xdr:rowOff>864</xdr:rowOff>
    </xdr:to>
    <xdr:sp macro="" textlink="">
      <xdr:nvSpPr>
        <xdr:cNvPr id="373" name="楕円 372"/>
        <xdr:cNvSpPr/>
      </xdr:nvSpPr>
      <xdr:spPr>
        <a:xfrm>
          <a:off x="7810500" y="100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163441</xdr:rowOff>
    </xdr:from>
    <xdr:ext cx="469744" cy="259045"/>
    <xdr:sp macro="" textlink="">
      <xdr:nvSpPr>
        <xdr:cNvPr id="374" name="テキスト ボックス 373"/>
        <xdr:cNvSpPr txBox="1"/>
      </xdr:nvSpPr>
      <xdr:spPr>
        <a:xfrm>
          <a:off x="7626428" y="1010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86055</xdr:rowOff>
    </xdr:from>
    <xdr:to>
      <xdr:col>36</xdr:col>
      <xdr:colOff>165100</xdr:colOff>
      <xdr:row>59</xdr:row>
      <xdr:rowOff>16205</xdr:rowOff>
    </xdr:to>
    <xdr:sp macro="" textlink="">
      <xdr:nvSpPr>
        <xdr:cNvPr id="375" name="楕円 374"/>
        <xdr:cNvSpPr/>
      </xdr:nvSpPr>
      <xdr:spPr>
        <a:xfrm>
          <a:off x="6921500" y="100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7332</xdr:rowOff>
    </xdr:from>
    <xdr:ext cx="469744" cy="259045"/>
    <xdr:sp macro="" textlink="">
      <xdr:nvSpPr>
        <xdr:cNvPr id="376" name="テキスト ボックス 375"/>
        <xdr:cNvSpPr txBox="1"/>
      </xdr:nvSpPr>
      <xdr:spPr>
        <a:xfrm>
          <a:off x="6737428" y="101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45002</xdr:rowOff>
    </xdr:from>
    <xdr:to>
      <xdr:col>55</xdr:col>
      <xdr:colOff>0</xdr:colOff>
      <xdr:row>78</xdr:row>
      <xdr:rowOff>51042</xdr:rowOff>
    </xdr:to>
    <xdr:cxnSp macro="">
      <xdr:nvCxnSpPr>
        <xdr:cNvPr id="405" name="直線コネクタ 404"/>
        <xdr:cNvCxnSpPr/>
      </xdr:nvCxnSpPr>
      <xdr:spPr>
        <a:xfrm flipV="1">
          <a:off x="9639300" y="13418102"/>
          <a:ext cx="8382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51042</xdr:rowOff>
    </xdr:from>
    <xdr:to>
      <xdr:col>50</xdr:col>
      <xdr:colOff>114300</xdr:colOff>
      <xdr:row>78</xdr:row>
      <xdr:rowOff>62376</xdr:rowOff>
    </xdr:to>
    <xdr:cxnSp macro="">
      <xdr:nvCxnSpPr>
        <xdr:cNvPr id="408" name="直線コネクタ 407"/>
        <xdr:cNvCxnSpPr/>
      </xdr:nvCxnSpPr>
      <xdr:spPr>
        <a:xfrm flipV="1">
          <a:off x="8750300" y="13424142"/>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62376</xdr:rowOff>
    </xdr:from>
    <xdr:to>
      <xdr:col>45</xdr:col>
      <xdr:colOff>177800</xdr:colOff>
      <xdr:row>78</xdr:row>
      <xdr:rowOff>108134</xdr:rowOff>
    </xdr:to>
    <xdr:cxnSp macro="">
      <xdr:nvCxnSpPr>
        <xdr:cNvPr id="411" name="直線コネクタ 410"/>
        <xdr:cNvCxnSpPr/>
      </xdr:nvCxnSpPr>
      <xdr:spPr>
        <a:xfrm flipV="1">
          <a:off x="7861300" y="13435476"/>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108134</xdr:rowOff>
    </xdr:from>
    <xdr:to>
      <xdr:col>41</xdr:col>
      <xdr:colOff>50800</xdr:colOff>
      <xdr:row>78</xdr:row>
      <xdr:rowOff>111316</xdr:rowOff>
    </xdr:to>
    <xdr:cxnSp macro="">
      <xdr:nvCxnSpPr>
        <xdr:cNvPr id="414" name="直線コネクタ 413"/>
        <xdr:cNvCxnSpPr/>
      </xdr:nvCxnSpPr>
      <xdr:spPr>
        <a:xfrm flipV="1">
          <a:off x="6972300" y="13481234"/>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165652</xdr:rowOff>
    </xdr:from>
    <xdr:to>
      <xdr:col>55</xdr:col>
      <xdr:colOff>50800</xdr:colOff>
      <xdr:row>78</xdr:row>
      <xdr:rowOff>95802</xdr:rowOff>
    </xdr:to>
    <xdr:sp macro="" textlink="">
      <xdr:nvSpPr>
        <xdr:cNvPr id="424" name="楕円 423"/>
        <xdr:cNvSpPr/>
      </xdr:nvSpPr>
      <xdr:spPr>
        <a:xfrm>
          <a:off x="10426700" y="133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144079</xdr:rowOff>
    </xdr:from>
    <xdr:ext cx="469744" cy="259045"/>
    <xdr:sp macro="" textlink="">
      <xdr:nvSpPr>
        <xdr:cNvPr id="425" name="商工費該当値テキスト"/>
        <xdr:cNvSpPr txBox="1"/>
      </xdr:nvSpPr>
      <xdr:spPr>
        <a:xfrm>
          <a:off x="10528300" y="1334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242</xdr:rowOff>
    </xdr:from>
    <xdr:to>
      <xdr:col>50</xdr:col>
      <xdr:colOff>165100</xdr:colOff>
      <xdr:row>78</xdr:row>
      <xdr:rowOff>101842</xdr:rowOff>
    </xdr:to>
    <xdr:sp macro="" textlink="">
      <xdr:nvSpPr>
        <xdr:cNvPr id="426" name="楕円 425"/>
        <xdr:cNvSpPr/>
      </xdr:nvSpPr>
      <xdr:spPr>
        <a:xfrm>
          <a:off x="9588500" y="133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92969</xdr:rowOff>
    </xdr:from>
    <xdr:ext cx="469744" cy="259045"/>
    <xdr:sp macro="" textlink="">
      <xdr:nvSpPr>
        <xdr:cNvPr id="427" name="テキスト ボックス 426"/>
        <xdr:cNvSpPr txBox="1"/>
      </xdr:nvSpPr>
      <xdr:spPr>
        <a:xfrm>
          <a:off x="9404428" y="1346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11576</xdr:rowOff>
    </xdr:from>
    <xdr:to>
      <xdr:col>46</xdr:col>
      <xdr:colOff>38100</xdr:colOff>
      <xdr:row>78</xdr:row>
      <xdr:rowOff>113176</xdr:rowOff>
    </xdr:to>
    <xdr:sp macro="" textlink="">
      <xdr:nvSpPr>
        <xdr:cNvPr id="428" name="楕円 427"/>
        <xdr:cNvSpPr/>
      </xdr:nvSpPr>
      <xdr:spPr>
        <a:xfrm>
          <a:off x="8699500" y="133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104303</xdr:rowOff>
    </xdr:from>
    <xdr:ext cx="469744" cy="259045"/>
    <xdr:sp macro="" textlink="">
      <xdr:nvSpPr>
        <xdr:cNvPr id="429" name="テキスト ボックス 428"/>
        <xdr:cNvSpPr txBox="1"/>
      </xdr:nvSpPr>
      <xdr:spPr>
        <a:xfrm>
          <a:off x="8515428" y="1347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57334</xdr:rowOff>
    </xdr:from>
    <xdr:to>
      <xdr:col>41</xdr:col>
      <xdr:colOff>101600</xdr:colOff>
      <xdr:row>78</xdr:row>
      <xdr:rowOff>158934</xdr:rowOff>
    </xdr:to>
    <xdr:sp macro="" textlink="">
      <xdr:nvSpPr>
        <xdr:cNvPr id="430" name="楕円 429"/>
        <xdr:cNvSpPr/>
      </xdr:nvSpPr>
      <xdr:spPr>
        <a:xfrm>
          <a:off x="7810500" y="134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150061</xdr:rowOff>
    </xdr:from>
    <xdr:ext cx="469744" cy="259045"/>
    <xdr:sp macro="" textlink="">
      <xdr:nvSpPr>
        <xdr:cNvPr id="431" name="テキスト ボックス 430"/>
        <xdr:cNvSpPr txBox="1"/>
      </xdr:nvSpPr>
      <xdr:spPr>
        <a:xfrm>
          <a:off x="7626428" y="1352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60516</xdr:rowOff>
    </xdr:from>
    <xdr:to>
      <xdr:col>36</xdr:col>
      <xdr:colOff>165100</xdr:colOff>
      <xdr:row>78</xdr:row>
      <xdr:rowOff>162116</xdr:rowOff>
    </xdr:to>
    <xdr:sp macro="" textlink="">
      <xdr:nvSpPr>
        <xdr:cNvPr id="432" name="楕円 431"/>
        <xdr:cNvSpPr/>
      </xdr:nvSpPr>
      <xdr:spPr>
        <a:xfrm>
          <a:off x="6921500" y="134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153243</xdr:rowOff>
    </xdr:from>
    <xdr:ext cx="469744" cy="259045"/>
    <xdr:sp macro="" textlink="">
      <xdr:nvSpPr>
        <xdr:cNvPr id="433" name="テキスト ボックス 432"/>
        <xdr:cNvSpPr txBox="1"/>
      </xdr:nvSpPr>
      <xdr:spPr>
        <a:xfrm>
          <a:off x="6737428" y="135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71286</xdr:rowOff>
    </xdr:from>
    <xdr:to>
      <xdr:col>55</xdr:col>
      <xdr:colOff>0</xdr:colOff>
      <xdr:row>99</xdr:row>
      <xdr:rowOff>125425</xdr:rowOff>
    </xdr:to>
    <xdr:cxnSp macro="">
      <xdr:nvCxnSpPr>
        <xdr:cNvPr id="463" name="直線コネクタ 462"/>
        <xdr:cNvCxnSpPr/>
      </xdr:nvCxnSpPr>
      <xdr:spPr>
        <a:xfrm flipV="1">
          <a:off x="9639300" y="17044836"/>
          <a:ext cx="838200" cy="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44208</xdr:rowOff>
    </xdr:from>
    <xdr:to>
      <xdr:col>50</xdr:col>
      <xdr:colOff>114300</xdr:colOff>
      <xdr:row>99</xdr:row>
      <xdr:rowOff>125425</xdr:rowOff>
    </xdr:to>
    <xdr:cxnSp macro="">
      <xdr:nvCxnSpPr>
        <xdr:cNvPr id="466" name="直線コネクタ 465"/>
        <xdr:cNvCxnSpPr/>
      </xdr:nvCxnSpPr>
      <xdr:spPr>
        <a:xfrm>
          <a:off x="8750300" y="17017758"/>
          <a:ext cx="889000" cy="8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44208</xdr:rowOff>
    </xdr:from>
    <xdr:to>
      <xdr:col>45</xdr:col>
      <xdr:colOff>177800</xdr:colOff>
      <xdr:row>99</xdr:row>
      <xdr:rowOff>69786</xdr:rowOff>
    </xdr:to>
    <xdr:cxnSp macro="">
      <xdr:nvCxnSpPr>
        <xdr:cNvPr id="469" name="直線コネクタ 468"/>
        <xdr:cNvCxnSpPr/>
      </xdr:nvCxnSpPr>
      <xdr:spPr>
        <a:xfrm flipV="1">
          <a:off x="7861300" y="17017758"/>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137491</xdr:rowOff>
    </xdr:from>
    <xdr:to>
      <xdr:col>41</xdr:col>
      <xdr:colOff>50800</xdr:colOff>
      <xdr:row>99</xdr:row>
      <xdr:rowOff>69786</xdr:rowOff>
    </xdr:to>
    <xdr:cxnSp macro="">
      <xdr:nvCxnSpPr>
        <xdr:cNvPr id="472" name="直線コネクタ 471"/>
        <xdr:cNvCxnSpPr/>
      </xdr:nvCxnSpPr>
      <xdr:spPr>
        <a:xfrm>
          <a:off x="6972300" y="16425241"/>
          <a:ext cx="889000" cy="6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6" name="テキスト ボックス 475"/>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20486</xdr:rowOff>
    </xdr:from>
    <xdr:to>
      <xdr:col>55</xdr:col>
      <xdr:colOff>50800</xdr:colOff>
      <xdr:row>99</xdr:row>
      <xdr:rowOff>122086</xdr:rowOff>
    </xdr:to>
    <xdr:sp macro="" textlink="">
      <xdr:nvSpPr>
        <xdr:cNvPr id="482" name="楕円 481"/>
        <xdr:cNvSpPr/>
      </xdr:nvSpPr>
      <xdr:spPr>
        <a:xfrm>
          <a:off x="10426700" y="169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106863</xdr:rowOff>
    </xdr:from>
    <xdr:ext cx="534377" cy="259045"/>
    <xdr:sp macro="" textlink="">
      <xdr:nvSpPr>
        <xdr:cNvPr id="483" name="土木費該当値テキスト"/>
        <xdr:cNvSpPr txBox="1"/>
      </xdr:nvSpPr>
      <xdr:spPr>
        <a:xfrm>
          <a:off x="10528300" y="1690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74625</xdr:rowOff>
    </xdr:from>
    <xdr:to>
      <xdr:col>50</xdr:col>
      <xdr:colOff>165100</xdr:colOff>
      <xdr:row>100</xdr:row>
      <xdr:rowOff>4775</xdr:rowOff>
    </xdr:to>
    <xdr:sp macro="" textlink="">
      <xdr:nvSpPr>
        <xdr:cNvPr id="484" name="楕円 483"/>
        <xdr:cNvSpPr/>
      </xdr:nvSpPr>
      <xdr:spPr>
        <a:xfrm>
          <a:off x="9588500" y="1704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167352</xdr:rowOff>
    </xdr:from>
    <xdr:ext cx="534377" cy="259045"/>
    <xdr:sp macro="" textlink="">
      <xdr:nvSpPr>
        <xdr:cNvPr id="485" name="テキスト ボックス 484"/>
        <xdr:cNvSpPr txBox="1"/>
      </xdr:nvSpPr>
      <xdr:spPr>
        <a:xfrm>
          <a:off x="9372111" y="1714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164858</xdr:rowOff>
    </xdr:from>
    <xdr:to>
      <xdr:col>46</xdr:col>
      <xdr:colOff>38100</xdr:colOff>
      <xdr:row>99</xdr:row>
      <xdr:rowOff>95008</xdr:rowOff>
    </xdr:to>
    <xdr:sp macro="" textlink="">
      <xdr:nvSpPr>
        <xdr:cNvPr id="486" name="楕円 485"/>
        <xdr:cNvSpPr/>
      </xdr:nvSpPr>
      <xdr:spPr>
        <a:xfrm>
          <a:off x="8699500" y="1696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86135</xdr:rowOff>
    </xdr:from>
    <xdr:ext cx="534377" cy="259045"/>
    <xdr:sp macro="" textlink="">
      <xdr:nvSpPr>
        <xdr:cNvPr id="487" name="テキスト ボックス 486"/>
        <xdr:cNvSpPr txBox="1"/>
      </xdr:nvSpPr>
      <xdr:spPr>
        <a:xfrm>
          <a:off x="8483111" y="1705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18986</xdr:rowOff>
    </xdr:from>
    <xdr:to>
      <xdr:col>41</xdr:col>
      <xdr:colOff>101600</xdr:colOff>
      <xdr:row>99</xdr:row>
      <xdr:rowOff>120586</xdr:rowOff>
    </xdr:to>
    <xdr:sp macro="" textlink="">
      <xdr:nvSpPr>
        <xdr:cNvPr id="488" name="楕円 487"/>
        <xdr:cNvSpPr/>
      </xdr:nvSpPr>
      <xdr:spPr>
        <a:xfrm>
          <a:off x="7810500" y="169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111713</xdr:rowOff>
    </xdr:from>
    <xdr:ext cx="534377" cy="259045"/>
    <xdr:sp macro="" textlink="">
      <xdr:nvSpPr>
        <xdr:cNvPr id="489" name="テキスト ボックス 488"/>
        <xdr:cNvSpPr txBox="1"/>
      </xdr:nvSpPr>
      <xdr:spPr>
        <a:xfrm>
          <a:off x="7594111" y="1708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86691</xdr:rowOff>
    </xdr:from>
    <xdr:to>
      <xdr:col>36</xdr:col>
      <xdr:colOff>165100</xdr:colOff>
      <xdr:row>96</xdr:row>
      <xdr:rowOff>16841</xdr:rowOff>
    </xdr:to>
    <xdr:sp macro="" textlink="">
      <xdr:nvSpPr>
        <xdr:cNvPr id="490" name="楕円 489"/>
        <xdr:cNvSpPr/>
      </xdr:nvSpPr>
      <xdr:spPr>
        <a:xfrm>
          <a:off x="6921500" y="163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33368</xdr:rowOff>
    </xdr:from>
    <xdr:ext cx="534377" cy="259045"/>
    <xdr:sp macro="" textlink="">
      <xdr:nvSpPr>
        <xdr:cNvPr id="491" name="テキスト ボックス 490"/>
        <xdr:cNvSpPr txBox="1"/>
      </xdr:nvSpPr>
      <xdr:spPr>
        <a:xfrm>
          <a:off x="6705111" y="161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27425</xdr:rowOff>
    </xdr:from>
    <xdr:to>
      <xdr:col>85</xdr:col>
      <xdr:colOff>127000</xdr:colOff>
      <xdr:row>39</xdr:row>
      <xdr:rowOff>65111</xdr:rowOff>
    </xdr:to>
    <xdr:cxnSp macro="">
      <xdr:nvCxnSpPr>
        <xdr:cNvPr id="523" name="直線コネクタ 522"/>
        <xdr:cNvCxnSpPr/>
      </xdr:nvCxnSpPr>
      <xdr:spPr>
        <a:xfrm>
          <a:off x="15481300" y="6713975"/>
          <a:ext cx="8382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151457</xdr:rowOff>
    </xdr:from>
    <xdr:to>
      <xdr:col>81</xdr:col>
      <xdr:colOff>50800</xdr:colOff>
      <xdr:row>39</xdr:row>
      <xdr:rowOff>27425</xdr:rowOff>
    </xdr:to>
    <xdr:cxnSp macro="">
      <xdr:nvCxnSpPr>
        <xdr:cNvPr id="526" name="直線コネクタ 525"/>
        <xdr:cNvCxnSpPr/>
      </xdr:nvCxnSpPr>
      <xdr:spPr>
        <a:xfrm>
          <a:off x="14592300" y="6323657"/>
          <a:ext cx="889000" cy="39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151457</xdr:rowOff>
    </xdr:from>
    <xdr:to>
      <xdr:col>76</xdr:col>
      <xdr:colOff>114300</xdr:colOff>
      <xdr:row>39</xdr:row>
      <xdr:rowOff>68344</xdr:rowOff>
    </xdr:to>
    <xdr:cxnSp macro="">
      <xdr:nvCxnSpPr>
        <xdr:cNvPr id="529" name="直線コネクタ 528"/>
        <xdr:cNvCxnSpPr/>
      </xdr:nvCxnSpPr>
      <xdr:spPr>
        <a:xfrm flipV="1">
          <a:off x="13703300" y="6323657"/>
          <a:ext cx="889000" cy="43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166838</xdr:rowOff>
    </xdr:from>
    <xdr:to>
      <xdr:col>71</xdr:col>
      <xdr:colOff>177800</xdr:colOff>
      <xdr:row>39</xdr:row>
      <xdr:rowOff>68344</xdr:rowOff>
    </xdr:to>
    <xdr:cxnSp macro="">
      <xdr:nvCxnSpPr>
        <xdr:cNvPr id="532" name="直線コネクタ 531"/>
        <xdr:cNvCxnSpPr/>
      </xdr:nvCxnSpPr>
      <xdr:spPr>
        <a:xfrm>
          <a:off x="12814300" y="6681938"/>
          <a:ext cx="889000" cy="7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14311</xdr:rowOff>
    </xdr:from>
    <xdr:to>
      <xdr:col>85</xdr:col>
      <xdr:colOff>177800</xdr:colOff>
      <xdr:row>39</xdr:row>
      <xdr:rowOff>115911</xdr:rowOff>
    </xdr:to>
    <xdr:sp macro="" textlink="">
      <xdr:nvSpPr>
        <xdr:cNvPr id="542" name="楕円 541"/>
        <xdr:cNvSpPr/>
      </xdr:nvSpPr>
      <xdr:spPr>
        <a:xfrm>
          <a:off x="16268700" y="67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100688</xdr:rowOff>
    </xdr:from>
    <xdr:ext cx="534377" cy="259045"/>
    <xdr:sp macro="" textlink="">
      <xdr:nvSpPr>
        <xdr:cNvPr id="543" name="消防費該当値テキスト"/>
        <xdr:cNvSpPr txBox="1"/>
      </xdr:nvSpPr>
      <xdr:spPr>
        <a:xfrm>
          <a:off x="16370300" y="661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148075</xdr:rowOff>
    </xdr:from>
    <xdr:to>
      <xdr:col>81</xdr:col>
      <xdr:colOff>101600</xdr:colOff>
      <xdr:row>39</xdr:row>
      <xdr:rowOff>78225</xdr:rowOff>
    </xdr:to>
    <xdr:sp macro="" textlink="">
      <xdr:nvSpPr>
        <xdr:cNvPr id="544" name="楕円 543"/>
        <xdr:cNvSpPr/>
      </xdr:nvSpPr>
      <xdr:spPr>
        <a:xfrm>
          <a:off x="15430500" y="66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69352</xdr:rowOff>
    </xdr:from>
    <xdr:ext cx="534377" cy="259045"/>
    <xdr:sp macro="" textlink="">
      <xdr:nvSpPr>
        <xdr:cNvPr id="545" name="テキスト ボックス 544"/>
        <xdr:cNvSpPr txBox="1"/>
      </xdr:nvSpPr>
      <xdr:spPr>
        <a:xfrm>
          <a:off x="15214111" y="675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100657</xdr:rowOff>
    </xdr:from>
    <xdr:to>
      <xdr:col>76</xdr:col>
      <xdr:colOff>165100</xdr:colOff>
      <xdr:row>37</xdr:row>
      <xdr:rowOff>30807</xdr:rowOff>
    </xdr:to>
    <xdr:sp macro="" textlink="">
      <xdr:nvSpPr>
        <xdr:cNvPr id="546" name="楕円 545"/>
        <xdr:cNvSpPr/>
      </xdr:nvSpPr>
      <xdr:spPr>
        <a:xfrm>
          <a:off x="14541500" y="6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21934</xdr:rowOff>
    </xdr:from>
    <xdr:ext cx="534377" cy="259045"/>
    <xdr:sp macro="" textlink="">
      <xdr:nvSpPr>
        <xdr:cNvPr id="547" name="テキスト ボックス 546"/>
        <xdr:cNvSpPr txBox="1"/>
      </xdr:nvSpPr>
      <xdr:spPr>
        <a:xfrm>
          <a:off x="14325111" y="63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17544</xdr:rowOff>
    </xdr:from>
    <xdr:to>
      <xdr:col>72</xdr:col>
      <xdr:colOff>38100</xdr:colOff>
      <xdr:row>39</xdr:row>
      <xdr:rowOff>119144</xdr:rowOff>
    </xdr:to>
    <xdr:sp macro="" textlink="">
      <xdr:nvSpPr>
        <xdr:cNvPr id="548" name="楕円 547"/>
        <xdr:cNvSpPr/>
      </xdr:nvSpPr>
      <xdr:spPr>
        <a:xfrm>
          <a:off x="13652500" y="67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110271</xdr:rowOff>
    </xdr:from>
    <xdr:ext cx="534377" cy="259045"/>
    <xdr:sp macro="" textlink="">
      <xdr:nvSpPr>
        <xdr:cNvPr id="549" name="テキスト ボックス 548"/>
        <xdr:cNvSpPr txBox="1"/>
      </xdr:nvSpPr>
      <xdr:spPr>
        <a:xfrm>
          <a:off x="13436111" y="679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116038</xdr:rowOff>
    </xdr:from>
    <xdr:to>
      <xdr:col>67</xdr:col>
      <xdr:colOff>101600</xdr:colOff>
      <xdr:row>39</xdr:row>
      <xdr:rowOff>46188</xdr:rowOff>
    </xdr:to>
    <xdr:sp macro="" textlink="">
      <xdr:nvSpPr>
        <xdr:cNvPr id="550" name="楕円 549"/>
        <xdr:cNvSpPr/>
      </xdr:nvSpPr>
      <xdr:spPr>
        <a:xfrm>
          <a:off x="12763500" y="66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37315</xdr:rowOff>
    </xdr:from>
    <xdr:ext cx="534377" cy="259045"/>
    <xdr:sp macro="" textlink="">
      <xdr:nvSpPr>
        <xdr:cNvPr id="551" name="テキスト ボックス 550"/>
        <xdr:cNvSpPr txBox="1"/>
      </xdr:nvSpPr>
      <xdr:spPr>
        <a:xfrm>
          <a:off x="12547111" y="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35751</xdr:rowOff>
    </xdr:from>
    <xdr:to>
      <xdr:col>85</xdr:col>
      <xdr:colOff>127000</xdr:colOff>
      <xdr:row>57</xdr:row>
      <xdr:rowOff>72885</xdr:rowOff>
    </xdr:to>
    <xdr:cxnSp macro="">
      <xdr:nvCxnSpPr>
        <xdr:cNvPr id="581" name="直線コネクタ 580"/>
        <xdr:cNvCxnSpPr/>
      </xdr:nvCxnSpPr>
      <xdr:spPr>
        <a:xfrm flipV="1">
          <a:off x="15481300" y="9808401"/>
          <a:ext cx="838200" cy="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72885</xdr:rowOff>
    </xdr:from>
    <xdr:to>
      <xdr:col>81</xdr:col>
      <xdr:colOff>50800</xdr:colOff>
      <xdr:row>58</xdr:row>
      <xdr:rowOff>20663</xdr:rowOff>
    </xdr:to>
    <xdr:cxnSp macro="">
      <xdr:nvCxnSpPr>
        <xdr:cNvPr id="584" name="直線コネクタ 583"/>
        <xdr:cNvCxnSpPr/>
      </xdr:nvCxnSpPr>
      <xdr:spPr>
        <a:xfrm flipV="1">
          <a:off x="14592300" y="9845535"/>
          <a:ext cx="889000" cy="1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152070</xdr:rowOff>
    </xdr:from>
    <xdr:to>
      <xdr:col>76</xdr:col>
      <xdr:colOff>114300</xdr:colOff>
      <xdr:row>58</xdr:row>
      <xdr:rowOff>20663</xdr:rowOff>
    </xdr:to>
    <xdr:cxnSp macro="">
      <xdr:nvCxnSpPr>
        <xdr:cNvPr id="587" name="直線コネクタ 586"/>
        <xdr:cNvCxnSpPr/>
      </xdr:nvCxnSpPr>
      <xdr:spPr>
        <a:xfrm>
          <a:off x="13703300" y="9924720"/>
          <a:ext cx="8890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91922</xdr:rowOff>
    </xdr:from>
    <xdr:to>
      <xdr:col>71</xdr:col>
      <xdr:colOff>177800</xdr:colOff>
      <xdr:row>57</xdr:row>
      <xdr:rowOff>152070</xdr:rowOff>
    </xdr:to>
    <xdr:cxnSp macro="">
      <xdr:nvCxnSpPr>
        <xdr:cNvPr id="590" name="直線コネクタ 589"/>
        <xdr:cNvCxnSpPr/>
      </xdr:nvCxnSpPr>
      <xdr:spPr>
        <a:xfrm>
          <a:off x="12814300" y="9864572"/>
          <a:ext cx="889000" cy="6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156401</xdr:rowOff>
    </xdr:from>
    <xdr:to>
      <xdr:col>85</xdr:col>
      <xdr:colOff>177800</xdr:colOff>
      <xdr:row>57</xdr:row>
      <xdr:rowOff>86551</xdr:rowOff>
    </xdr:to>
    <xdr:sp macro="" textlink="">
      <xdr:nvSpPr>
        <xdr:cNvPr id="600" name="楕円 599"/>
        <xdr:cNvSpPr/>
      </xdr:nvSpPr>
      <xdr:spPr>
        <a:xfrm>
          <a:off x="16268700" y="97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134828</xdr:rowOff>
    </xdr:from>
    <xdr:ext cx="534377" cy="259045"/>
    <xdr:sp macro="" textlink="">
      <xdr:nvSpPr>
        <xdr:cNvPr id="601" name="教育費該当値テキスト"/>
        <xdr:cNvSpPr txBox="1"/>
      </xdr:nvSpPr>
      <xdr:spPr>
        <a:xfrm>
          <a:off x="16370300" y="973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22085</xdr:rowOff>
    </xdr:from>
    <xdr:to>
      <xdr:col>81</xdr:col>
      <xdr:colOff>101600</xdr:colOff>
      <xdr:row>57</xdr:row>
      <xdr:rowOff>123685</xdr:rowOff>
    </xdr:to>
    <xdr:sp macro="" textlink="">
      <xdr:nvSpPr>
        <xdr:cNvPr id="602" name="楕円 601"/>
        <xdr:cNvSpPr/>
      </xdr:nvSpPr>
      <xdr:spPr>
        <a:xfrm>
          <a:off x="15430500" y="97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114812</xdr:rowOff>
    </xdr:from>
    <xdr:ext cx="534377" cy="259045"/>
    <xdr:sp macro="" textlink="">
      <xdr:nvSpPr>
        <xdr:cNvPr id="603" name="テキスト ボックス 602"/>
        <xdr:cNvSpPr txBox="1"/>
      </xdr:nvSpPr>
      <xdr:spPr>
        <a:xfrm>
          <a:off x="15214111" y="98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141313</xdr:rowOff>
    </xdr:from>
    <xdr:to>
      <xdr:col>76</xdr:col>
      <xdr:colOff>165100</xdr:colOff>
      <xdr:row>58</xdr:row>
      <xdr:rowOff>71463</xdr:rowOff>
    </xdr:to>
    <xdr:sp macro="" textlink="">
      <xdr:nvSpPr>
        <xdr:cNvPr id="604" name="楕円 603"/>
        <xdr:cNvSpPr/>
      </xdr:nvSpPr>
      <xdr:spPr>
        <a:xfrm>
          <a:off x="14541500" y="99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62590</xdr:rowOff>
    </xdr:from>
    <xdr:ext cx="534377" cy="259045"/>
    <xdr:sp macro="" textlink="">
      <xdr:nvSpPr>
        <xdr:cNvPr id="605" name="テキスト ボックス 604"/>
        <xdr:cNvSpPr txBox="1"/>
      </xdr:nvSpPr>
      <xdr:spPr>
        <a:xfrm>
          <a:off x="14325111" y="1000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101270</xdr:rowOff>
    </xdr:from>
    <xdr:to>
      <xdr:col>72</xdr:col>
      <xdr:colOff>38100</xdr:colOff>
      <xdr:row>58</xdr:row>
      <xdr:rowOff>31420</xdr:rowOff>
    </xdr:to>
    <xdr:sp macro="" textlink="">
      <xdr:nvSpPr>
        <xdr:cNvPr id="606" name="楕円 605"/>
        <xdr:cNvSpPr/>
      </xdr:nvSpPr>
      <xdr:spPr>
        <a:xfrm>
          <a:off x="13652500" y="98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22547</xdr:rowOff>
    </xdr:from>
    <xdr:ext cx="534377" cy="259045"/>
    <xdr:sp macro="" textlink="">
      <xdr:nvSpPr>
        <xdr:cNvPr id="607" name="テキスト ボックス 606"/>
        <xdr:cNvSpPr txBox="1"/>
      </xdr:nvSpPr>
      <xdr:spPr>
        <a:xfrm>
          <a:off x="13436111" y="99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41122</xdr:rowOff>
    </xdr:from>
    <xdr:to>
      <xdr:col>67</xdr:col>
      <xdr:colOff>101600</xdr:colOff>
      <xdr:row>57</xdr:row>
      <xdr:rowOff>142722</xdr:rowOff>
    </xdr:to>
    <xdr:sp macro="" textlink="">
      <xdr:nvSpPr>
        <xdr:cNvPr id="608" name="楕円 607"/>
        <xdr:cNvSpPr/>
      </xdr:nvSpPr>
      <xdr:spPr>
        <a:xfrm>
          <a:off x="12763500" y="98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133849</xdr:rowOff>
    </xdr:from>
    <xdr:ext cx="534377" cy="259045"/>
    <xdr:sp macro="" textlink="">
      <xdr:nvSpPr>
        <xdr:cNvPr id="609" name="テキスト ボックス 608"/>
        <xdr:cNvSpPr txBox="1"/>
      </xdr:nvSpPr>
      <xdr:spPr>
        <a:xfrm>
          <a:off x="12547111" y="99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161265</xdr:rowOff>
    </xdr:from>
    <xdr:to>
      <xdr:col>85</xdr:col>
      <xdr:colOff>127000</xdr:colOff>
      <xdr:row>98</xdr:row>
      <xdr:rowOff>1580</xdr:rowOff>
    </xdr:to>
    <xdr:cxnSp macro="">
      <xdr:nvCxnSpPr>
        <xdr:cNvPr id="697" name="直線コネクタ 696"/>
        <xdr:cNvCxnSpPr/>
      </xdr:nvCxnSpPr>
      <xdr:spPr>
        <a:xfrm flipV="1">
          <a:off x="15481300" y="16791915"/>
          <a:ext cx="8382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1580</xdr:rowOff>
    </xdr:from>
    <xdr:to>
      <xdr:col>81</xdr:col>
      <xdr:colOff>50800</xdr:colOff>
      <xdr:row>98</xdr:row>
      <xdr:rowOff>3249</xdr:rowOff>
    </xdr:to>
    <xdr:cxnSp macro="">
      <xdr:nvCxnSpPr>
        <xdr:cNvPr id="700" name="直線コネクタ 699"/>
        <xdr:cNvCxnSpPr/>
      </xdr:nvCxnSpPr>
      <xdr:spPr>
        <a:xfrm flipV="1">
          <a:off x="14592300" y="16803680"/>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107795</xdr:rowOff>
    </xdr:from>
    <xdr:to>
      <xdr:col>76</xdr:col>
      <xdr:colOff>114300</xdr:colOff>
      <xdr:row>98</xdr:row>
      <xdr:rowOff>3249</xdr:rowOff>
    </xdr:to>
    <xdr:cxnSp macro="">
      <xdr:nvCxnSpPr>
        <xdr:cNvPr id="703" name="直線コネクタ 702"/>
        <xdr:cNvCxnSpPr/>
      </xdr:nvCxnSpPr>
      <xdr:spPr>
        <a:xfrm>
          <a:off x="13703300" y="16738445"/>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107795</xdr:rowOff>
    </xdr:from>
    <xdr:to>
      <xdr:col>71</xdr:col>
      <xdr:colOff>177800</xdr:colOff>
      <xdr:row>98</xdr:row>
      <xdr:rowOff>24532</xdr:rowOff>
    </xdr:to>
    <xdr:cxnSp macro="">
      <xdr:nvCxnSpPr>
        <xdr:cNvPr id="706" name="直線コネクタ 705"/>
        <xdr:cNvCxnSpPr/>
      </xdr:nvCxnSpPr>
      <xdr:spPr>
        <a:xfrm flipV="1">
          <a:off x="12814300" y="16738445"/>
          <a:ext cx="889000" cy="8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110465</xdr:rowOff>
    </xdr:from>
    <xdr:to>
      <xdr:col>85</xdr:col>
      <xdr:colOff>177800</xdr:colOff>
      <xdr:row>98</xdr:row>
      <xdr:rowOff>40615</xdr:rowOff>
    </xdr:to>
    <xdr:sp macro="" textlink="">
      <xdr:nvSpPr>
        <xdr:cNvPr id="716" name="楕円 715"/>
        <xdr:cNvSpPr/>
      </xdr:nvSpPr>
      <xdr:spPr>
        <a:xfrm>
          <a:off x="16268700" y="167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88892</xdr:rowOff>
    </xdr:from>
    <xdr:ext cx="534377" cy="259045"/>
    <xdr:sp macro="" textlink="">
      <xdr:nvSpPr>
        <xdr:cNvPr id="717" name="公債費該当値テキスト"/>
        <xdr:cNvSpPr txBox="1"/>
      </xdr:nvSpPr>
      <xdr:spPr>
        <a:xfrm>
          <a:off x="16370300" y="1671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122230</xdr:rowOff>
    </xdr:from>
    <xdr:to>
      <xdr:col>81</xdr:col>
      <xdr:colOff>101600</xdr:colOff>
      <xdr:row>98</xdr:row>
      <xdr:rowOff>52380</xdr:rowOff>
    </xdr:to>
    <xdr:sp macro="" textlink="">
      <xdr:nvSpPr>
        <xdr:cNvPr id="718" name="楕円 717"/>
        <xdr:cNvSpPr/>
      </xdr:nvSpPr>
      <xdr:spPr>
        <a:xfrm>
          <a:off x="15430500" y="167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43507</xdr:rowOff>
    </xdr:from>
    <xdr:ext cx="534377" cy="259045"/>
    <xdr:sp macro="" textlink="">
      <xdr:nvSpPr>
        <xdr:cNvPr id="719" name="テキスト ボックス 718"/>
        <xdr:cNvSpPr txBox="1"/>
      </xdr:nvSpPr>
      <xdr:spPr>
        <a:xfrm>
          <a:off x="15214111" y="1684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123899</xdr:rowOff>
    </xdr:from>
    <xdr:to>
      <xdr:col>76</xdr:col>
      <xdr:colOff>165100</xdr:colOff>
      <xdr:row>98</xdr:row>
      <xdr:rowOff>54049</xdr:rowOff>
    </xdr:to>
    <xdr:sp macro="" textlink="">
      <xdr:nvSpPr>
        <xdr:cNvPr id="720" name="楕円 719"/>
        <xdr:cNvSpPr/>
      </xdr:nvSpPr>
      <xdr:spPr>
        <a:xfrm>
          <a:off x="14541500" y="167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45176</xdr:rowOff>
    </xdr:from>
    <xdr:ext cx="534377" cy="259045"/>
    <xdr:sp macro="" textlink="">
      <xdr:nvSpPr>
        <xdr:cNvPr id="721" name="テキスト ボックス 720"/>
        <xdr:cNvSpPr txBox="1"/>
      </xdr:nvSpPr>
      <xdr:spPr>
        <a:xfrm>
          <a:off x="14325111" y="1684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56995</xdr:rowOff>
    </xdr:from>
    <xdr:to>
      <xdr:col>72</xdr:col>
      <xdr:colOff>38100</xdr:colOff>
      <xdr:row>97</xdr:row>
      <xdr:rowOff>158595</xdr:rowOff>
    </xdr:to>
    <xdr:sp macro="" textlink="">
      <xdr:nvSpPr>
        <xdr:cNvPr id="722" name="楕円 721"/>
        <xdr:cNvSpPr/>
      </xdr:nvSpPr>
      <xdr:spPr>
        <a:xfrm>
          <a:off x="13652500" y="166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149722</xdr:rowOff>
    </xdr:from>
    <xdr:ext cx="534377" cy="259045"/>
    <xdr:sp macro="" textlink="">
      <xdr:nvSpPr>
        <xdr:cNvPr id="723" name="テキスト ボックス 722"/>
        <xdr:cNvSpPr txBox="1"/>
      </xdr:nvSpPr>
      <xdr:spPr>
        <a:xfrm>
          <a:off x="13436111" y="1678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145182</xdr:rowOff>
    </xdr:from>
    <xdr:to>
      <xdr:col>67</xdr:col>
      <xdr:colOff>101600</xdr:colOff>
      <xdr:row>98</xdr:row>
      <xdr:rowOff>75332</xdr:rowOff>
    </xdr:to>
    <xdr:sp macro="" textlink="">
      <xdr:nvSpPr>
        <xdr:cNvPr id="724" name="楕円 723"/>
        <xdr:cNvSpPr/>
      </xdr:nvSpPr>
      <xdr:spPr>
        <a:xfrm>
          <a:off x="12763500" y="167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66459</xdr:rowOff>
    </xdr:from>
    <xdr:ext cx="534377" cy="259045"/>
    <xdr:sp macro="" textlink="">
      <xdr:nvSpPr>
        <xdr:cNvPr id="725" name="テキスト ボックス 724"/>
        <xdr:cNvSpPr txBox="1"/>
      </xdr:nvSpPr>
      <xdr:spPr>
        <a:xfrm>
          <a:off x="12547111" y="168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98552</xdr:rowOff>
    </xdr:from>
    <xdr:to>
      <xdr:col>116</xdr:col>
      <xdr:colOff>63500</xdr:colOff>
      <xdr:row>34</xdr:row>
      <xdr:rowOff>125984</xdr:rowOff>
    </xdr:to>
    <xdr:cxnSp macro="">
      <xdr:nvCxnSpPr>
        <xdr:cNvPr id="752" name="直線コネクタ 751"/>
        <xdr:cNvCxnSpPr/>
      </xdr:nvCxnSpPr>
      <xdr:spPr>
        <a:xfrm>
          <a:off x="21323300" y="59278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28465</xdr:rowOff>
    </xdr:from>
    <xdr:ext cx="313932" cy="259045"/>
    <xdr:sp macro="" textlink="">
      <xdr:nvSpPr>
        <xdr:cNvPr id="753" name="諸支出金平均値テキスト"/>
        <xdr:cNvSpPr txBox="1"/>
      </xdr:nvSpPr>
      <xdr:spPr>
        <a:xfrm>
          <a:off x="22212300" y="6543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98552</xdr:rowOff>
    </xdr:from>
    <xdr:to>
      <xdr:col>111</xdr:col>
      <xdr:colOff>177800</xdr:colOff>
      <xdr:row>34</xdr:row>
      <xdr:rowOff>114554</xdr:rowOff>
    </xdr:to>
    <xdr:cxnSp macro="">
      <xdr:nvCxnSpPr>
        <xdr:cNvPr id="755" name="直線コネクタ 754"/>
        <xdr:cNvCxnSpPr/>
      </xdr:nvCxnSpPr>
      <xdr:spPr>
        <a:xfrm flipV="1">
          <a:off x="20434300" y="59278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28465</xdr:rowOff>
    </xdr:from>
    <xdr:ext cx="313932" cy="259045"/>
    <xdr:sp macro="" textlink="">
      <xdr:nvSpPr>
        <xdr:cNvPr id="757" name="テキスト ボックス 756"/>
        <xdr:cNvSpPr txBox="1"/>
      </xdr:nvSpPr>
      <xdr:spPr>
        <a:xfrm>
          <a:off x="21166333" y="65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114554</xdr:rowOff>
    </xdr:from>
    <xdr:to>
      <xdr:col>107</xdr:col>
      <xdr:colOff>50800</xdr:colOff>
      <xdr:row>35</xdr:row>
      <xdr:rowOff>121412</xdr:rowOff>
    </xdr:to>
    <xdr:cxnSp macro="">
      <xdr:nvCxnSpPr>
        <xdr:cNvPr id="758" name="直線コネクタ 757"/>
        <xdr:cNvCxnSpPr/>
      </xdr:nvCxnSpPr>
      <xdr:spPr>
        <a:xfrm flipV="1">
          <a:off x="19545300" y="594385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145051</xdr:rowOff>
    </xdr:from>
    <xdr:ext cx="313932" cy="259045"/>
    <xdr:sp macro="" textlink="">
      <xdr:nvSpPr>
        <xdr:cNvPr id="760" name="テキスト ボックス 759"/>
        <xdr:cNvSpPr txBox="1"/>
      </xdr:nvSpPr>
      <xdr:spPr>
        <a:xfrm>
          <a:off x="20277333" y="666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121412</xdr:rowOff>
    </xdr:from>
    <xdr:to>
      <xdr:col>102</xdr:col>
      <xdr:colOff>114300</xdr:colOff>
      <xdr:row>35</xdr:row>
      <xdr:rowOff>123698</xdr:rowOff>
    </xdr:to>
    <xdr:cxnSp macro="">
      <xdr:nvCxnSpPr>
        <xdr:cNvPr id="761" name="直線コネクタ 760"/>
        <xdr:cNvCxnSpPr/>
      </xdr:nvCxnSpPr>
      <xdr:spPr>
        <a:xfrm flipV="1">
          <a:off x="18656300" y="61221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149623</xdr:rowOff>
    </xdr:from>
    <xdr:ext cx="313932" cy="259045"/>
    <xdr:sp macro="" textlink="">
      <xdr:nvSpPr>
        <xdr:cNvPr id="765" name="テキスト ボックス 764"/>
        <xdr:cNvSpPr txBox="1"/>
      </xdr:nvSpPr>
      <xdr:spPr>
        <a:xfrm>
          <a:off x="18499333" y="6664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75184</xdr:rowOff>
    </xdr:from>
    <xdr:to>
      <xdr:col>116</xdr:col>
      <xdr:colOff>114300</xdr:colOff>
      <xdr:row>35</xdr:row>
      <xdr:rowOff>5334</xdr:rowOff>
    </xdr:to>
    <xdr:sp macro="" textlink="">
      <xdr:nvSpPr>
        <xdr:cNvPr id="771" name="楕円 770"/>
        <xdr:cNvSpPr/>
      </xdr:nvSpPr>
      <xdr:spPr>
        <a:xfrm>
          <a:off x="221107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98061</xdr:rowOff>
    </xdr:from>
    <xdr:ext cx="378565" cy="259045"/>
    <xdr:sp macro="" textlink="">
      <xdr:nvSpPr>
        <xdr:cNvPr id="772" name="諸支出金該当値テキスト"/>
        <xdr:cNvSpPr txBox="1"/>
      </xdr:nvSpPr>
      <xdr:spPr>
        <a:xfrm>
          <a:off x="22212300" y="5755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47752</xdr:rowOff>
    </xdr:from>
    <xdr:to>
      <xdr:col>112</xdr:col>
      <xdr:colOff>38100</xdr:colOff>
      <xdr:row>34</xdr:row>
      <xdr:rowOff>149352</xdr:rowOff>
    </xdr:to>
    <xdr:sp macro="" textlink="">
      <xdr:nvSpPr>
        <xdr:cNvPr id="773" name="楕円 772"/>
        <xdr:cNvSpPr/>
      </xdr:nvSpPr>
      <xdr:spPr>
        <a:xfrm>
          <a:off x="21272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32</xdr:row>
      <xdr:rowOff>165879</xdr:rowOff>
    </xdr:from>
    <xdr:ext cx="378565" cy="259045"/>
    <xdr:sp macro="" textlink="">
      <xdr:nvSpPr>
        <xdr:cNvPr id="774" name="テキスト ボックス 773"/>
        <xdr:cNvSpPr txBox="1"/>
      </xdr:nvSpPr>
      <xdr:spPr>
        <a:xfrm>
          <a:off x="21134017" y="565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63754</xdr:rowOff>
    </xdr:from>
    <xdr:to>
      <xdr:col>107</xdr:col>
      <xdr:colOff>101600</xdr:colOff>
      <xdr:row>34</xdr:row>
      <xdr:rowOff>165354</xdr:rowOff>
    </xdr:to>
    <xdr:sp macro="" textlink="">
      <xdr:nvSpPr>
        <xdr:cNvPr id="775" name="楕円 774"/>
        <xdr:cNvSpPr/>
      </xdr:nvSpPr>
      <xdr:spPr>
        <a:xfrm>
          <a:off x="20383500" y="58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10431</xdr:rowOff>
    </xdr:from>
    <xdr:ext cx="378565" cy="259045"/>
    <xdr:sp macro="" textlink="">
      <xdr:nvSpPr>
        <xdr:cNvPr id="776" name="テキスト ボックス 775"/>
        <xdr:cNvSpPr txBox="1"/>
      </xdr:nvSpPr>
      <xdr:spPr>
        <a:xfrm>
          <a:off x="20245017" y="566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70612</xdr:rowOff>
    </xdr:from>
    <xdr:to>
      <xdr:col>102</xdr:col>
      <xdr:colOff>165100</xdr:colOff>
      <xdr:row>36</xdr:row>
      <xdr:rowOff>762</xdr:rowOff>
    </xdr:to>
    <xdr:sp macro="" textlink="">
      <xdr:nvSpPr>
        <xdr:cNvPr id="777" name="楕円 776"/>
        <xdr:cNvSpPr/>
      </xdr:nvSpPr>
      <xdr:spPr>
        <a:xfrm>
          <a:off x="19494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17289</xdr:rowOff>
    </xdr:from>
    <xdr:ext cx="378565" cy="259045"/>
    <xdr:sp macro="" textlink="">
      <xdr:nvSpPr>
        <xdr:cNvPr id="778" name="テキスト ボックス 777"/>
        <xdr:cNvSpPr txBox="1"/>
      </xdr:nvSpPr>
      <xdr:spPr>
        <a:xfrm>
          <a:off x="19356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72898</xdr:rowOff>
    </xdr:from>
    <xdr:to>
      <xdr:col>98</xdr:col>
      <xdr:colOff>38100</xdr:colOff>
      <xdr:row>36</xdr:row>
      <xdr:rowOff>3048</xdr:rowOff>
    </xdr:to>
    <xdr:sp macro="" textlink="">
      <xdr:nvSpPr>
        <xdr:cNvPr id="779" name="楕円 778"/>
        <xdr:cNvSpPr/>
      </xdr:nvSpPr>
      <xdr:spPr>
        <a:xfrm>
          <a:off x="18605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19575</xdr:rowOff>
    </xdr:from>
    <xdr:ext cx="378565" cy="259045"/>
    <xdr:sp macro="" textlink="">
      <xdr:nvSpPr>
        <xdr:cNvPr id="780" name="テキスト ボックス 779"/>
        <xdr:cNvSpPr txBox="1"/>
      </xdr:nvSpPr>
      <xdr:spPr>
        <a:xfrm>
          <a:off x="18467017" y="5848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前年度比較でみると、</a:t>
          </a:r>
          <a:r>
            <a:rPr kumimoji="1" lang="ja-JP" altLang="en-US" sz="1100" b="0" i="0" baseline="0">
              <a:solidFill>
                <a:schemeClr val="dk1"/>
              </a:solidFill>
              <a:effectLst/>
              <a:latin typeface="+mn-lt"/>
              <a:ea typeface="+mn-ea"/>
              <a:cs typeface="+mn-cs"/>
            </a:rPr>
            <a:t>総務費</a:t>
          </a:r>
          <a:r>
            <a:rPr kumimoji="1" lang="ja-JP" altLang="ja-JP" sz="1100" b="0" i="0" baseline="0">
              <a:solidFill>
                <a:schemeClr val="dk1"/>
              </a:solidFill>
              <a:effectLst/>
              <a:latin typeface="+mn-lt"/>
              <a:ea typeface="+mn-ea"/>
              <a:cs typeface="+mn-cs"/>
            </a:rPr>
            <a:t>が令和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年度から大きく減少した。</a:t>
          </a:r>
          <a:r>
            <a:rPr kumimoji="1" lang="ja-JP" altLang="en-US" sz="1100" b="0" i="0" baseline="0">
              <a:solidFill>
                <a:schemeClr val="dk1"/>
              </a:solidFill>
              <a:effectLst/>
              <a:latin typeface="+mn-lt"/>
              <a:ea typeface="+mn-ea"/>
              <a:cs typeface="+mn-cs"/>
            </a:rPr>
            <a:t>総務</a:t>
          </a:r>
          <a:r>
            <a:rPr kumimoji="1" lang="ja-JP" altLang="ja-JP" sz="1100" b="0" i="0" baseline="0">
              <a:solidFill>
                <a:schemeClr val="dk1"/>
              </a:solidFill>
              <a:effectLst/>
              <a:latin typeface="+mn-lt"/>
              <a:ea typeface="+mn-ea"/>
              <a:cs typeface="+mn-cs"/>
            </a:rPr>
            <a:t>費の減少の主な要因は、</a:t>
          </a:r>
          <a:r>
            <a:rPr kumimoji="1" lang="ja-JP" altLang="en-US" sz="1100" b="0" i="0" baseline="0">
              <a:solidFill>
                <a:schemeClr val="dk1"/>
              </a:solidFill>
              <a:effectLst/>
              <a:latin typeface="+mn-lt"/>
              <a:ea typeface="+mn-ea"/>
              <a:cs typeface="+mn-cs"/>
            </a:rPr>
            <a:t>町民スマイル生活応援給付金</a:t>
          </a:r>
          <a:r>
            <a:rPr kumimoji="1" lang="ja-JP" altLang="ja-JP" sz="1100" b="0" i="0" baseline="0">
              <a:solidFill>
                <a:schemeClr val="dk1"/>
              </a:solidFill>
              <a:effectLst/>
              <a:latin typeface="+mn-lt"/>
              <a:ea typeface="+mn-ea"/>
              <a:cs typeface="+mn-cs"/>
            </a:rPr>
            <a:t>事業の終了</a:t>
          </a:r>
          <a:r>
            <a:rPr kumimoji="1" lang="ja-JP" altLang="en-US" sz="1100" b="0" i="0" baseline="0">
              <a:solidFill>
                <a:schemeClr val="dk1"/>
              </a:solidFill>
              <a:effectLst/>
              <a:latin typeface="+mn-lt"/>
              <a:ea typeface="+mn-ea"/>
              <a:cs typeface="+mn-cs"/>
            </a:rPr>
            <a:t>、財政調整基金積立金の減</a:t>
          </a:r>
          <a:r>
            <a:rPr kumimoji="1" lang="ja-JP" altLang="ja-JP" sz="1100" b="0" i="0" baseline="0">
              <a:solidFill>
                <a:schemeClr val="dk1"/>
              </a:solidFill>
              <a:effectLst/>
              <a:latin typeface="+mn-lt"/>
              <a:ea typeface="+mn-ea"/>
              <a:cs typeface="+mn-cs"/>
            </a:rPr>
            <a:t>によるものである。</a:t>
          </a:r>
          <a:r>
            <a:rPr kumimoji="1" lang="ja-JP" altLang="en-US" sz="1100" b="0" i="0" baseline="0">
              <a:solidFill>
                <a:schemeClr val="dk1"/>
              </a:solidFill>
              <a:effectLst/>
              <a:latin typeface="+mn-lt"/>
              <a:ea typeface="+mn-ea"/>
              <a:cs typeface="+mn-cs"/>
            </a:rPr>
            <a:t>一方、民生費と教育費は増加している。民生費は電力、ガス、食料品等価格高騰重点支援事業等により一人当たり７，７９７円の増、</a:t>
          </a:r>
          <a:r>
            <a:rPr kumimoji="1" lang="ja-JP" altLang="ja-JP" sz="1100" b="0" i="0" baseline="0">
              <a:solidFill>
                <a:schemeClr val="dk1"/>
              </a:solidFill>
              <a:effectLst/>
              <a:latin typeface="+mn-lt"/>
              <a:ea typeface="+mn-ea"/>
              <a:cs typeface="+mn-cs"/>
            </a:rPr>
            <a:t>一方、教育費については、</a:t>
          </a:r>
          <a:r>
            <a:rPr kumimoji="1" lang="ja-JP" altLang="en-US" sz="1100" b="0" i="0" baseline="0">
              <a:solidFill>
                <a:schemeClr val="dk1"/>
              </a:solidFill>
              <a:effectLst/>
              <a:latin typeface="+mn-lt"/>
              <a:ea typeface="+mn-ea"/>
              <a:cs typeface="+mn-cs"/>
            </a:rPr>
            <a:t>ユープラザうたづ改修事業及び</a:t>
          </a:r>
          <a:r>
            <a:rPr kumimoji="1" lang="ja-JP" altLang="ja-JP" sz="1100" b="0" i="0" baseline="0">
              <a:solidFill>
                <a:schemeClr val="dk1"/>
              </a:solidFill>
              <a:effectLst/>
              <a:latin typeface="+mn-lt"/>
              <a:ea typeface="+mn-ea"/>
              <a:cs typeface="+mn-cs"/>
            </a:rPr>
            <a:t>空調設備設置事業などにより一人当たり</a:t>
          </a:r>
          <a:r>
            <a:rPr kumimoji="1" lang="ja-JP" altLang="en-US" sz="1100" b="0" i="0" baseline="0">
              <a:solidFill>
                <a:schemeClr val="dk1"/>
              </a:solidFill>
              <a:effectLst/>
              <a:latin typeface="+mn-lt"/>
              <a:ea typeface="+mn-ea"/>
              <a:cs typeface="+mn-cs"/>
            </a:rPr>
            <a:t>２，９２４</a:t>
          </a:r>
          <a:r>
            <a:rPr kumimoji="1" lang="ja-JP" altLang="ja-JP" sz="1100" b="0" i="0" baseline="0">
              <a:solidFill>
                <a:schemeClr val="dk1"/>
              </a:solidFill>
              <a:effectLst/>
              <a:latin typeface="+mn-lt"/>
              <a:ea typeface="+mn-ea"/>
              <a:cs typeface="+mn-cs"/>
            </a:rPr>
            <a:t>円の増となっている。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香川県宇多津町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令和元年度は後年度の公債費の抑制のため、臨時財政対策債を借入せず、財源不足を財政調整基金からの基金繰入で対応したため、財政調整基金の残高が減少した。令和２年度から</a:t>
          </a:r>
          <a:r>
            <a:rPr kumimoji="1" lang="ja-JP" altLang="en-US" sz="1000" b="0" i="0" baseline="0">
              <a:solidFill>
                <a:schemeClr val="dk1"/>
              </a:solidFill>
              <a:effectLst/>
              <a:latin typeface="+mn-lt"/>
              <a:ea typeface="+mn-ea"/>
              <a:cs typeface="+mn-cs"/>
            </a:rPr>
            <a:t>４年度</a:t>
          </a:r>
          <a:r>
            <a:rPr kumimoji="1" lang="ja-JP" altLang="ja-JP" sz="1000" b="0" i="0" baseline="0">
              <a:solidFill>
                <a:schemeClr val="dk1"/>
              </a:solidFill>
              <a:effectLst/>
              <a:latin typeface="+mn-lt"/>
              <a:ea typeface="+mn-ea"/>
              <a:cs typeface="+mn-cs"/>
            </a:rPr>
            <a:t>は財政調整基金からの繰入額を抑制した</a:t>
          </a:r>
          <a:r>
            <a:rPr kumimoji="1" lang="ja-JP" altLang="en-US" sz="1000" b="0" i="0" baseline="0">
              <a:solidFill>
                <a:schemeClr val="dk1"/>
              </a:solidFill>
              <a:effectLst/>
              <a:latin typeface="+mn-lt"/>
              <a:ea typeface="+mn-ea"/>
              <a:cs typeface="+mn-cs"/>
            </a:rPr>
            <a:t>などにより</a:t>
          </a:r>
          <a:r>
            <a:rPr kumimoji="1" lang="ja-JP" altLang="ja-JP" sz="1000" b="0" i="0" baseline="0">
              <a:solidFill>
                <a:schemeClr val="dk1"/>
              </a:solidFill>
              <a:effectLst/>
              <a:latin typeface="+mn-lt"/>
              <a:ea typeface="+mn-ea"/>
              <a:cs typeface="+mn-cs"/>
            </a:rPr>
            <a:t>、実質単年度収支が増加していた。</a:t>
          </a:r>
          <a:r>
            <a:rPr kumimoji="1" lang="ja-JP" altLang="en-US" sz="1000" b="0" i="0" baseline="0">
              <a:solidFill>
                <a:schemeClr val="dk1"/>
              </a:solidFill>
              <a:effectLst/>
              <a:latin typeface="+mn-lt"/>
              <a:ea typeface="+mn-ea"/>
              <a:cs typeface="+mn-cs"/>
            </a:rPr>
            <a:t>令和５年度は前年度からの繰越金などの減と電力・ガス・食料品等価格高騰重点支援事業や下水道特別会計への繰出金等の増により、基金を一部取崩したこともあって、実質単年度収支が減少した。</a:t>
          </a:r>
          <a:r>
            <a:rPr kumimoji="1" lang="ja-JP" altLang="ja-JP" sz="1000" b="0" i="0" baseline="0">
              <a:solidFill>
                <a:schemeClr val="dk1"/>
              </a:solidFill>
              <a:effectLst/>
              <a:latin typeface="+mn-lt"/>
              <a:ea typeface="+mn-ea"/>
              <a:cs typeface="+mn-cs"/>
            </a:rPr>
            <a:t>　今後も大規模事業計画が続くことから、財政調整基金については中長期的な見通しのもと、決算剰余金を中心に積み立てるとともに、公債費とのバランスを考慮しながら適正な事務執行に努める。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香川県宇多津町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一般会計及び特別会計において黒字となっており、特に問題はない。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ただし、大規模事業により今後黒字額は減少傾向になると考えられるため、より適正な事業執行を図り、財政の健全化に努める。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7735402</v>
      </c>
      <c r="BO4" s="485"/>
      <c r="BP4" s="485"/>
      <c r="BQ4" s="485"/>
      <c r="BR4" s="485"/>
      <c r="BS4" s="485"/>
      <c r="BT4" s="485"/>
      <c r="BU4" s="486"/>
      <c r="BV4" s="484">
        <v>7789539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11.5</v>
      </c>
      <c r="CU4" s="625"/>
      <c r="CV4" s="625"/>
      <c r="CW4" s="625"/>
      <c r="CX4" s="625"/>
      <c r="CY4" s="625"/>
      <c r="CZ4" s="625"/>
      <c r="DA4" s="626"/>
      <c r="DB4" s="624">
        <v>11.2</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7219488</v>
      </c>
      <c r="BO5" s="456"/>
      <c r="BP5" s="456"/>
      <c r="BQ5" s="456"/>
      <c r="BR5" s="456"/>
      <c r="BS5" s="456"/>
      <c r="BT5" s="456"/>
      <c r="BU5" s="457"/>
      <c r="BV5" s="455">
        <v>7289531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v>
      </c>
      <c r="CU5" s="453"/>
      <c r="CV5" s="453"/>
      <c r="CW5" s="453"/>
      <c r="CX5" s="453"/>
      <c r="CY5" s="453"/>
      <c r="CZ5" s="453"/>
      <c r="DA5" s="454"/>
      <c r="DB5" s="452">
        <v>82.6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515914</v>
      </c>
      <c r="BO6" s="456"/>
      <c r="BP6" s="456"/>
      <c r="BQ6" s="456"/>
      <c r="BR6" s="456"/>
      <c r="BS6" s="456"/>
      <c r="BT6" s="456"/>
      <c r="BU6" s="457"/>
      <c r="BV6" s="455">
        <v>500008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v>
      </c>
      <c r="CU6" s="599"/>
      <c r="CV6" s="599"/>
      <c r="CW6" s="599"/>
      <c r="CX6" s="599"/>
      <c r="CY6" s="599"/>
      <c r="CZ6" s="599"/>
      <c r="DA6" s="600"/>
      <c r="DB6" s="598">
        <v>84.7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6476</v>
      </c>
      <c r="BO7" s="456"/>
      <c r="BP7" s="456"/>
      <c r="BQ7" s="456"/>
      <c r="BR7" s="456"/>
      <c r="BS7" s="456"/>
      <c r="BT7" s="456"/>
      <c r="BU7" s="457"/>
      <c r="BV7" s="455">
        <v>17920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4411309</v>
      </c>
      <c r="CU7" s="456"/>
      <c r="CV7" s="456"/>
      <c r="CW7" s="456"/>
      <c r="CX7" s="456"/>
      <c r="CY7" s="456"/>
      <c r="CZ7" s="456"/>
      <c r="DA7" s="457"/>
      <c r="DB7" s="455">
        <v>4320318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509438</v>
      </c>
      <c r="BO8" s="456"/>
      <c r="BP8" s="456"/>
      <c r="BQ8" s="456"/>
      <c r="BR8" s="456"/>
      <c r="BS8" s="456"/>
      <c r="BT8" s="456"/>
      <c r="BU8" s="457"/>
      <c r="BV8" s="455">
        <v>482088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0.8</v>
      </c>
      <c r="CU8" s="559"/>
      <c r="CV8" s="559"/>
      <c r="CW8" s="559"/>
      <c r="CX8" s="559"/>
      <c r="CY8" s="559"/>
      <c r="CZ8" s="559"/>
      <c r="DA8" s="560"/>
      <c r="DB8" s="558">
        <v>0.83</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18699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27350</v>
      </c>
      <c r="BO9" s="456"/>
      <c r="BP9" s="456"/>
      <c r="BQ9" s="456"/>
      <c r="BR9" s="456"/>
      <c r="BS9" s="456"/>
      <c r="BT9" s="456"/>
      <c r="BU9" s="457"/>
      <c r="BV9" s="455">
        <v>-110017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10</v>
      </c>
      <c r="CU9" s="453"/>
      <c r="CV9" s="453"/>
      <c r="CW9" s="453"/>
      <c r="CX9" s="453"/>
      <c r="CY9" s="453"/>
      <c r="CZ9" s="453"/>
      <c r="DA9" s="454"/>
      <c r="DB9" s="452">
        <v>9.8000000000000007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18952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246771</v>
      </c>
      <c r="BO10" s="456"/>
      <c r="BP10" s="456"/>
      <c r="BQ10" s="456"/>
      <c r="BR10" s="456"/>
      <c r="BS10" s="456"/>
      <c r="BT10" s="456"/>
      <c r="BU10" s="457"/>
      <c r="BV10" s="455">
        <v>340077</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18455</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141638</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17716</v>
      </c>
      <c r="S13" s="543"/>
      <c r="T13" s="543"/>
      <c r="U13" s="543"/>
      <c r="V13" s="544"/>
      <c r="W13" s="545" t="s">
        <v>130</v>
      </c>
      <c r="X13" s="441"/>
      <c r="Y13" s="441"/>
      <c r="Z13" s="441"/>
      <c r="AA13" s="441"/>
      <c r="AB13" s="442"/>
      <c r="AC13" s="408">
        <v>94</v>
      </c>
      <c r="AD13" s="409"/>
      <c r="AE13" s="409"/>
      <c r="AF13" s="409"/>
      <c r="AG13" s="410"/>
      <c r="AH13" s="408">
        <v>106</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132483</v>
      </c>
      <c r="BO13" s="456"/>
      <c r="BP13" s="456"/>
      <c r="BQ13" s="456"/>
      <c r="BR13" s="456"/>
      <c r="BS13" s="456"/>
      <c r="BT13" s="456"/>
      <c r="BU13" s="457"/>
      <c r="BV13" s="455">
        <v>230060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5.7</v>
      </c>
      <c r="CU13" s="453"/>
      <c r="CV13" s="453"/>
      <c r="CW13" s="453"/>
      <c r="CX13" s="453"/>
      <c r="CY13" s="453"/>
      <c r="CZ13" s="453"/>
      <c r="DA13" s="454"/>
      <c r="DB13" s="452">
        <v>5.0999999999999996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18446</v>
      </c>
      <c r="S14" s="543"/>
      <c r="T14" s="543"/>
      <c r="U14" s="543"/>
      <c r="V14" s="544"/>
      <c r="W14" s="546"/>
      <c r="X14" s="444"/>
      <c r="Y14" s="444"/>
      <c r="Z14" s="444"/>
      <c r="AA14" s="444"/>
      <c r="AB14" s="445"/>
      <c r="AC14" s="535">
        <v>1.1000000000000001</v>
      </c>
      <c r="AD14" s="536"/>
      <c r="AE14" s="536"/>
      <c r="AF14" s="536"/>
      <c r="AG14" s="537"/>
      <c r="AH14" s="535">
        <v>1.2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17836</v>
      </c>
      <c r="S15" s="543"/>
      <c r="T15" s="543"/>
      <c r="U15" s="543"/>
      <c r="V15" s="544"/>
      <c r="W15" s="545" t="s">
        <v>137</v>
      </c>
      <c r="X15" s="441"/>
      <c r="Y15" s="441"/>
      <c r="Z15" s="441"/>
      <c r="AA15" s="441"/>
      <c r="AB15" s="442"/>
      <c r="AC15" s="408">
        <v>2724</v>
      </c>
      <c r="AD15" s="409"/>
      <c r="AE15" s="409"/>
      <c r="AF15" s="409"/>
      <c r="AG15" s="410"/>
      <c r="AH15" s="408">
        <v>2771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2807061</v>
      </c>
      <c r="BO15" s="485"/>
      <c r="BP15" s="485"/>
      <c r="BQ15" s="485"/>
      <c r="BR15" s="485"/>
      <c r="BS15" s="485"/>
      <c r="BT15" s="485"/>
      <c r="BU15" s="486"/>
      <c r="BV15" s="484">
        <v>2748121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31.2</v>
      </c>
      <c r="AD16" s="536"/>
      <c r="AE16" s="536"/>
      <c r="AF16" s="536"/>
      <c r="AG16" s="537"/>
      <c r="AH16" s="535">
        <v>32.200000000000003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3591171</v>
      </c>
      <c r="BO16" s="456"/>
      <c r="BP16" s="456"/>
      <c r="BQ16" s="456"/>
      <c r="BR16" s="456"/>
      <c r="BS16" s="456"/>
      <c r="BT16" s="456"/>
      <c r="BU16" s="457"/>
      <c r="BV16" s="455">
        <v>3446307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5922</v>
      </c>
      <c r="AD17" s="409"/>
      <c r="AE17" s="409"/>
      <c r="AF17" s="409"/>
      <c r="AG17" s="410"/>
      <c r="AH17" s="408">
        <v>5716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3581177</v>
      </c>
      <c r="BO17" s="456"/>
      <c r="BP17" s="456"/>
      <c r="BQ17" s="456"/>
      <c r="BR17" s="456"/>
      <c r="BS17" s="456"/>
      <c r="BT17" s="456"/>
      <c r="BU17" s="457"/>
      <c r="BV17" s="455">
        <v>3508513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8.1</v>
      </c>
      <c r="M18" s="508"/>
      <c r="N18" s="508"/>
      <c r="O18" s="508"/>
      <c r="P18" s="508"/>
      <c r="Q18" s="508"/>
      <c r="R18" s="509"/>
      <c r="S18" s="509"/>
      <c r="T18" s="509"/>
      <c r="U18" s="509"/>
      <c r="V18" s="510"/>
      <c r="W18" s="526"/>
      <c r="X18" s="527"/>
      <c r="Y18" s="527"/>
      <c r="Z18" s="527"/>
      <c r="AA18" s="527"/>
      <c r="AB18" s="551"/>
      <c r="AC18" s="425">
        <v>67.8</v>
      </c>
      <c r="AD18" s="426"/>
      <c r="AE18" s="426"/>
      <c r="AF18" s="426"/>
      <c r="AG18" s="511"/>
      <c r="AH18" s="425">
        <v>66.5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3968261</v>
      </c>
      <c r="BO18" s="456"/>
      <c r="BP18" s="456"/>
      <c r="BQ18" s="456"/>
      <c r="BR18" s="456"/>
      <c r="BS18" s="456"/>
      <c r="BT18" s="456"/>
      <c r="BU18" s="457"/>
      <c r="BV18" s="455">
        <v>3697777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2309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5484662</v>
      </c>
      <c r="BO19" s="456"/>
      <c r="BP19" s="456"/>
      <c r="BQ19" s="456"/>
      <c r="BR19" s="456"/>
      <c r="BS19" s="456"/>
      <c r="BT19" s="456"/>
      <c r="BU19" s="457"/>
      <c r="BV19" s="455">
        <v>5279631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8734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5257570</v>
      </c>
      <c r="BO22" s="485"/>
      <c r="BP22" s="485"/>
      <c r="BQ22" s="485"/>
      <c r="BR22" s="485"/>
      <c r="BS22" s="485"/>
      <c r="BT22" s="485"/>
      <c r="BU22" s="486"/>
      <c r="BV22" s="484">
        <v>5518102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4513412</v>
      </c>
      <c r="BO23" s="456"/>
      <c r="BP23" s="456"/>
      <c r="BQ23" s="456"/>
      <c r="BR23" s="456"/>
      <c r="BS23" s="456"/>
      <c r="BT23" s="456"/>
      <c r="BU23" s="457"/>
      <c r="BV23" s="455">
        <v>4714910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7690</v>
      </c>
      <c r="R24" s="409"/>
      <c r="S24" s="409"/>
      <c r="T24" s="409"/>
      <c r="U24" s="409"/>
      <c r="V24" s="410"/>
      <c r="W24" s="498"/>
      <c r="X24" s="435"/>
      <c r="Y24" s="436"/>
      <c r="Z24" s="411" t="s">
        <v>162</v>
      </c>
      <c r="AA24" s="412"/>
      <c r="AB24" s="412"/>
      <c r="AC24" s="412"/>
      <c r="AD24" s="412"/>
      <c r="AE24" s="412"/>
      <c r="AF24" s="412"/>
      <c r="AG24" s="413"/>
      <c r="AH24" s="408">
        <v>108</v>
      </c>
      <c r="AI24" s="409"/>
      <c r="AJ24" s="409"/>
      <c r="AK24" s="409"/>
      <c r="AL24" s="410"/>
      <c r="AM24" s="408">
        <v>318924</v>
      </c>
      <c r="AN24" s="409"/>
      <c r="AO24" s="409"/>
      <c r="AP24" s="409"/>
      <c r="AQ24" s="409"/>
      <c r="AR24" s="410"/>
      <c r="AS24" s="408">
        <v>2953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2683646</v>
      </c>
      <c r="BO24" s="456"/>
      <c r="BP24" s="456"/>
      <c r="BQ24" s="456"/>
      <c r="BR24" s="456"/>
      <c r="BS24" s="456"/>
      <c r="BT24" s="456"/>
      <c r="BU24" s="457"/>
      <c r="BV24" s="455">
        <v>2714734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5960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834758</v>
      </c>
      <c r="BO25" s="485"/>
      <c r="BP25" s="485"/>
      <c r="BQ25" s="485"/>
      <c r="BR25" s="485"/>
      <c r="BS25" s="485"/>
      <c r="BT25" s="485"/>
      <c r="BU25" s="486"/>
      <c r="BV25" s="484">
        <v>843983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5700</v>
      </c>
      <c r="R26" s="409"/>
      <c r="S26" s="409"/>
      <c r="T26" s="409"/>
      <c r="U26" s="409"/>
      <c r="V26" s="410"/>
      <c r="W26" s="498"/>
      <c r="X26" s="435"/>
      <c r="Y26" s="436"/>
      <c r="Z26" s="411" t="s">
        <v>168</v>
      </c>
      <c r="AA26" s="466"/>
      <c r="AB26" s="466"/>
      <c r="AC26" s="466"/>
      <c r="AD26" s="466"/>
      <c r="AE26" s="466"/>
      <c r="AF26" s="466"/>
      <c r="AG26" s="467"/>
      <c r="AH26" s="408">
        <v>18</v>
      </c>
      <c r="AI26" s="409"/>
      <c r="AJ26" s="409"/>
      <c r="AK26" s="409"/>
      <c r="AL26" s="410"/>
      <c r="AM26" s="408">
        <v>57618</v>
      </c>
      <c r="AN26" s="409"/>
      <c r="AO26" s="409"/>
      <c r="AP26" s="409"/>
      <c r="AQ26" s="409"/>
      <c r="AR26" s="410"/>
      <c r="AS26" s="408">
        <v>3201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29552</v>
      </c>
      <c r="BO26" s="456"/>
      <c r="BP26" s="456"/>
      <c r="BQ26" s="456"/>
      <c r="BR26" s="456"/>
      <c r="BS26" s="456"/>
      <c r="BT26" s="456"/>
      <c r="BU26" s="457"/>
      <c r="BV26" s="455">
        <v>30342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3650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21756</v>
      </c>
      <c r="AN27" s="409"/>
      <c r="AO27" s="409"/>
      <c r="AP27" s="409"/>
      <c r="AQ27" s="409"/>
      <c r="AR27" s="410"/>
      <c r="AS27" s="408">
        <v>3626</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3360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2110190</v>
      </c>
      <c r="BO28" s="485"/>
      <c r="BP28" s="485"/>
      <c r="BQ28" s="485"/>
      <c r="BR28" s="485"/>
      <c r="BS28" s="485"/>
      <c r="BT28" s="485"/>
      <c r="BU28" s="486"/>
      <c r="BV28" s="484">
        <v>2005057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8</v>
      </c>
      <c r="M29" s="409"/>
      <c r="N29" s="409"/>
      <c r="O29" s="409"/>
      <c r="P29" s="410"/>
      <c r="Q29" s="408">
        <v>3200</v>
      </c>
      <c r="R29" s="409"/>
      <c r="S29" s="409"/>
      <c r="T29" s="409"/>
      <c r="U29" s="409"/>
      <c r="V29" s="410"/>
      <c r="W29" s="499"/>
      <c r="X29" s="500"/>
      <c r="Y29" s="501"/>
      <c r="Z29" s="411" t="s">
        <v>177</v>
      </c>
      <c r="AA29" s="412"/>
      <c r="AB29" s="412"/>
      <c r="AC29" s="412"/>
      <c r="AD29" s="412"/>
      <c r="AE29" s="412"/>
      <c r="AF29" s="412"/>
      <c r="AG29" s="413"/>
      <c r="AH29" s="408">
        <v>114</v>
      </c>
      <c r="AI29" s="409"/>
      <c r="AJ29" s="409"/>
      <c r="AK29" s="409"/>
      <c r="AL29" s="410"/>
      <c r="AM29" s="408">
        <v>340680</v>
      </c>
      <c r="AN29" s="409"/>
      <c r="AO29" s="409"/>
      <c r="AP29" s="409"/>
      <c r="AQ29" s="409"/>
      <c r="AR29" s="410"/>
      <c r="AS29" s="408">
        <v>2988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82402</v>
      </c>
      <c r="BO29" s="456"/>
      <c r="BP29" s="456"/>
      <c r="BQ29" s="456"/>
      <c r="BR29" s="456"/>
      <c r="BS29" s="456"/>
      <c r="BT29" s="456"/>
      <c r="BU29" s="457"/>
      <c r="BV29" s="455">
        <v>60056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557786</v>
      </c>
      <c r="BO30" s="490"/>
      <c r="BP30" s="490"/>
      <c r="BQ30" s="490"/>
      <c r="BR30" s="490"/>
      <c r="BS30" s="490"/>
      <c r="BT30" s="490"/>
      <c r="BU30" s="491"/>
      <c r="BV30" s="489">
        <v>555462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宇多津町国民健康保険特別会計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宇多津町下水道事業特別会計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坂出、宇多津広域行政事務組合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（一財）宇多津町振興財団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宇多津町介護保険特別会計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香川県中部ボートレース事業組合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宇多津町後期高齢者医療特別会計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香川県市町総合事務組合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香川県後期高齢者医療広域連合（一般会計）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香川県後期高齢者医療広域連合（後期高齢者医療事業）</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香川県広域水道企業団（水道）</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香川県広域水道企業団（工業用水道）</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vjLMxNI2OyD6pkkDioufxp2WzjxGfODmfy8sleIHoCg5R/zwZZTaiDgpjqZnMLDhlGgZC8tIE3c2POKNEkDkDg==" saltValue="mXfsJzRjpfAGUfOuJq9Z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7" t="s">
        <v>529</v>
      </c>
      <c r="D34" s="1187"/>
      <c r="E34" s="1188"/>
      <c r="F34" s="32">
        <v>9.44</v>
      </c>
      <c r="G34" s="33">
        <v>10.85</v>
      </c>
      <c r="H34" s="33">
        <v>13.37</v>
      </c>
      <c r="I34" s="33">
        <v>11.15</v>
      </c>
      <c r="J34" s="34">
        <v>11.54</v>
      </c>
      <c r="K34" s="22"/>
      <c r="L34" s="22"/>
      <c r="M34" s="22"/>
      <c r="N34" s="22"/>
      <c r="O34" s="22"/>
      <c r="P34" s="22"/>
    </row>
    <row r="35" spans="1:16" ht="39" customHeight="1" x14ac:dyDescent="0.15">
      <c r="A35" s="22"/>
      <c r="B35" s="35"/>
      <c r="C35" s="1181" t="s">
        <v>530</v>
      </c>
      <c r="D35" s="1182"/>
      <c r="E35" s="1183"/>
      <c r="F35" s="36">
        <v>0.51</v>
      </c>
      <c r="G35" s="37">
        <v>0.45</v>
      </c>
      <c r="H35" s="37">
        <v>0.41</v>
      </c>
      <c r="I35" s="37">
        <v>0.49</v>
      </c>
      <c r="J35" s="38">
        <v>2.92</v>
      </c>
      <c r="K35" s="22"/>
      <c r="L35" s="22"/>
      <c r="M35" s="22"/>
      <c r="N35" s="22"/>
      <c r="O35" s="22"/>
      <c r="P35" s="22"/>
    </row>
    <row r="36" spans="1:16" ht="39" customHeight="1" x14ac:dyDescent="0.15">
      <c r="A36" s="22"/>
      <c r="B36" s="35"/>
      <c r="C36" s="1181" t="s">
        <v>531</v>
      </c>
      <c r="D36" s="1182"/>
      <c r="E36" s="1183"/>
      <c r="F36" s="36">
        <v>2.4300000000000002</v>
      </c>
      <c r="G36" s="37">
        <v>2.08</v>
      </c>
      <c r="H36" s="37">
        <v>1.73</v>
      </c>
      <c r="I36" s="37">
        <v>1.91</v>
      </c>
      <c r="J36" s="38">
        <v>1.72</v>
      </c>
      <c r="K36" s="22"/>
      <c r="L36" s="22"/>
      <c r="M36" s="22"/>
      <c r="N36" s="22"/>
      <c r="O36" s="22"/>
      <c r="P36" s="22"/>
    </row>
    <row r="37" spans="1:16" ht="39" customHeight="1" x14ac:dyDescent="0.15">
      <c r="A37" s="22"/>
      <c r="B37" s="35"/>
      <c r="C37" s="1181" t="s">
        <v>532</v>
      </c>
      <c r="D37" s="1182"/>
      <c r="E37" s="1183"/>
      <c r="F37" s="36">
        <v>1.71</v>
      </c>
      <c r="G37" s="37">
        <v>2.42</v>
      </c>
      <c r="H37" s="37">
        <v>0.89</v>
      </c>
      <c r="I37" s="37">
        <v>0.78</v>
      </c>
      <c r="J37" s="38">
        <v>0.86</v>
      </c>
      <c r="K37" s="22"/>
      <c r="L37" s="22"/>
      <c r="M37" s="22"/>
      <c r="N37" s="22"/>
      <c r="O37" s="22"/>
      <c r="P37" s="22"/>
    </row>
    <row r="38" spans="1:16" ht="39" customHeight="1" x14ac:dyDescent="0.15">
      <c r="A38" s="22"/>
      <c r="B38" s="35"/>
      <c r="C38" s="1181" t="s">
        <v>533</v>
      </c>
      <c r="D38" s="1182"/>
      <c r="E38" s="1183"/>
      <c r="F38" s="36">
        <v>0.12</v>
      </c>
      <c r="G38" s="37">
        <v>0.13</v>
      </c>
      <c r="H38" s="37">
        <v>0.11</v>
      </c>
      <c r="I38" s="37">
        <v>0.1</v>
      </c>
      <c r="J38" s="38">
        <v>0.11</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534</v>
      </c>
      <c r="D42" s="1182"/>
      <c r="E42" s="1183"/>
      <c r="F42" s="36" t="s">
        <v>484</v>
      </c>
      <c r="G42" s="37" t="s">
        <v>484</v>
      </c>
      <c r="H42" s="37" t="s">
        <v>484</v>
      </c>
      <c r="I42" s="37" t="s">
        <v>484</v>
      </c>
      <c r="J42" s="38" t="s">
        <v>484</v>
      </c>
      <c r="K42" s="22"/>
      <c r="L42" s="22"/>
      <c r="M42" s="22"/>
      <c r="N42" s="22"/>
      <c r="O42" s="22"/>
      <c r="P42" s="22"/>
    </row>
    <row r="43" spans="1:16" ht="39" customHeight="1" thickBot="1" x14ac:dyDescent="0.2">
      <c r="A43" s="22"/>
      <c r="B43" s="40"/>
      <c r="C43" s="1184" t="s">
        <v>535</v>
      </c>
      <c r="D43" s="1185"/>
      <c r="E43" s="1186"/>
      <c r="F43" s="41">
        <v>0.01</v>
      </c>
      <c r="G43" s="42">
        <v>0</v>
      </c>
      <c r="H43" s="42" t="s">
        <v>484</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DBmdxZ3CVboqLPPaJw5jR97s6X2L86X0oTQvaBeJ+jqd76hjM3HQeSlgq08c5jpx1vSjMMfjZafwBZz4BkE0g==" saltValue="FQyURuQCdiMOOSCZ7ehx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466</v>
      </c>
      <c r="L45" s="60">
        <v>501</v>
      </c>
      <c r="M45" s="60">
        <v>515</v>
      </c>
      <c r="N45" s="60">
        <v>519</v>
      </c>
      <c r="O45" s="61">
        <v>548</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484</v>
      </c>
      <c r="L46" s="64" t="s">
        <v>484</v>
      </c>
      <c r="M46" s="64" t="s">
        <v>484</v>
      </c>
      <c r="N46" s="64" t="s">
        <v>484</v>
      </c>
      <c r="O46" s="65" t="s">
        <v>484</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484</v>
      </c>
      <c r="L47" s="64" t="s">
        <v>484</v>
      </c>
      <c r="M47" s="64" t="s">
        <v>484</v>
      </c>
      <c r="N47" s="64" t="s">
        <v>484</v>
      </c>
      <c r="O47" s="65" t="s">
        <v>484</v>
      </c>
      <c r="P47" s="48"/>
      <c r="Q47" s="48"/>
      <c r="R47" s="48"/>
      <c r="S47" s="48"/>
      <c r="T47" s="48"/>
      <c r="U47" s="48"/>
    </row>
    <row r="48" spans="1:21" ht="30.75" customHeight="1" x14ac:dyDescent="0.15">
      <c r="A48" s="48"/>
      <c r="B48" s="1214"/>
      <c r="C48" s="1215"/>
      <c r="D48" s="62"/>
      <c r="E48" s="1191" t="s">
        <v>13</v>
      </c>
      <c r="F48" s="1191"/>
      <c r="G48" s="1191"/>
      <c r="H48" s="1191"/>
      <c r="I48" s="1191"/>
      <c r="J48" s="1192"/>
      <c r="K48" s="63">
        <v>142</v>
      </c>
      <c r="L48" s="64">
        <v>105</v>
      </c>
      <c r="M48" s="64">
        <v>80</v>
      </c>
      <c r="N48" s="64">
        <v>64</v>
      </c>
      <c r="O48" s="65">
        <v>133</v>
      </c>
      <c r="P48" s="48"/>
      <c r="Q48" s="48"/>
      <c r="R48" s="48"/>
      <c r="S48" s="48"/>
      <c r="T48" s="48"/>
      <c r="U48" s="48"/>
    </row>
    <row r="49" spans="1:21" ht="30.75" customHeight="1" x14ac:dyDescent="0.15">
      <c r="A49" s="48"/>
      <c r="B49" s="1214"/>
      <c r="C49" s="1215"/>
      <c r="D49" s="62"/>
      <c r="E49" s="1191" t="s">
        <v>14</v>
      </c>
      <c r="F49" s="1191"/>
      <c r="G49" s="1191"/>
      <c r="H49" s="1191"/>
      <c r="I49" s="1191"/>
      <c r="J49" s="1192"/>
      <c r="K49" s="63">
        <v>0</v>
      </c>
      <c r="L49" s="64">
        <v>0</v>
      </c>
      <c r="M49" s="64">
        <v>0</v>
      </c>
      <c r="N49" s="64">
        <v>0</v>
      </c>
      <c r="O49" s="65">
        <v>1</v>
      </c>
      <c r="P49" s="48"/>
      <c r="Q49" s="48"/>
      <c r="R49" s="48"/>
      <c r="S49" s="48"/>
      <c r="T49" s="48"/>
      <c r="U49" s="48"/>
    </row>
    <row r="50" spans="1:21" ht="30.75" customHeight="1" x14ac:dyDescent="0.15">
      <c r="A50" s="48"/>
      <c r="B50" s="1214"/>
      <c r="C50" s="1215"/>
      <c r="D50" s="62"/>
      <c r="E50" s="1191" t="s">
        <v>15</v>
      </c>
      <c r="F50" s="1191"/>
      <c r="G50" s="1191"/>
      <c r="H50" s="1191"/>
      <c r="I50" s="1191"/>
      <c r="J50" s="1192"/>
      <c r="K50" s="63">
        <v>31</v>
      </c>
      <c r="L50" s="64">
        <v>31</v>
      </c>
      <c r="M50" s="64">
        <v>31</v>
      </c>
      <c r="N50" s="64">
        <v>31</v>
      </c>
      <c r="O50" s="65">
        <v>31</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484</v>
      </c>
      <c r="L51" s="64" t="s">
        <v>484</v>
      </c>
      <c r="M51" s="64" t="s">
        <v>484</v>
      </c>
      <c r="N51" s="64" t="s">
        <v>484</v>
      </c>
      <c r="O51" s="65" t="s">
        <v>484</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439</v>
      </c>
      <c r="L52" s="64">
        <v>438</v>
      </c>
      <c r="M52" s="64">
        <v>428</v>
      </c>
      <c r="N52" s="64">
        <v>418</v>
      </c>
      <c r="O52" s="65">
        <v>423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200</v>
      </c>
      <c r="L53" s="69">
        <v>199</v>
      </c>
      <c r="M53" s="69">
        <v>198</v>
      </c>
      <c r="N53" s="69">
        <v>196</v>
      </c>
      <c r="O53" s="70">
        <v>290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tjGxMK6tIwpZx7m5ny9ML1muKlZ4GQpD6C1O/HYBwxdejhyxctYU+/cEYROlAOPYfuoJJD293wpg+nbkqX+Mw==" saltValue="2dDAendy7hEQJNQxKT6j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32" t="s">
        <v>30</v>
      </c>
      <c r="C41" s="1233"/>
      <c r="D41" s="105"/>
      <c r="E41" s="1234" t="s">
        <v>31</v>
      </c>
      <c r="F41" s="1234"/>
      <c r="G41" s="1234"/>
      <c r="H41" s="1235"/>
      <c r="I41" s="355">
        <v>6031</v>
      </c>
      <c r="J41" s="356">
        <v>5588</v>
      </c>
      <c r="K41" s="356">
        <v>5731</v>
      </c>
      <c r="L41" s="356">
        <v>5518</v>
      </c>
      <c r="M41" s="357">
        <v>5258</v>
      </c>
    </row>
    <row r="42" spans="2:13" ht="27.75" customHeight="1" x14ac:dyDescent="0.15">
      <c r="B42" s="1222"/>
      <c r="C42" s="1223"/>
      <c r="D42" s="106"/>
      <c r="E42" s="1226" t="s">
        <v>32</v>
      </c>
      <c r="F42" s="1226"/>
      <c r="G42" s="1226"/>
      <c r="H42" s="1227"/>
      <c r="I42" s="358">
        <v>239</v>
      </c>
      <c r="J42" s="359">
        <v>205</v>
      </c>
      <c r="K42" s="359">
        <v>152</v>
      </c>
      <c r="L42" s="359">
        <v>122</v>
      </c>
      <c r="M42" s="360">
        <v>92</v>
      </c>
    </row>
    <row r="43" spans="2:13" ht="27.75" customHeight="1" x14ac:dyDescent="0.15">
      <c r="B43" s="1222"/>
      <c r="C43" s="1223"/>
      <c r="D43" s="106"/>
      <c r="E43" s="1226" t="s">
        <v>33</v>
      </c>
      <c r="F43" s="1226"/>
      <c r="G43" s="1226"/>
      <c r="H43" s="1227"/>
      <c r="I43" s="358">
        <v>1399</v>
      </c>
      <c r="J43" s="359">
        <v>1265</v>
      </c>
      <c r="K43" s="359">
        <v>1102</v>
      </c>
      <c r="L43" s="359">
        <v>923</v>
      </c>
      <c r="M43" s="360">
        <v>1149</v>
      </c>
    </row>
    <row r="44" spans="2:13" ht="27.75" customHeight="1" x14ac:dyDescent="0.15">
      <c r="B44" s="1222"/>
      <c r="C44" s="1223"/>
      <c r="D44" s="106"/>
      <c r="E44" s="1226" t="s">
        <v>34</v>
      </c>
      <c r="F44" s="1226"/>
      <c r="G44" s="1226"/>
      <c r="H44" s="1227"/>
      <c r="I44" s="358" t="s">
        <v>484</v>
      </c>
      <c r="J44" s="359">
        <v>51</v>
      </c>
      <c r="K44" s="359">
        <v>73</v>
      </c>
      <c r="L44" s="359">
        <v>241</v>
      </c>
      <c r="M44" s="360">
        <v>611</v>
      </c>
    </row>
    <row r="45" spans="2:13" ht="27.75" customHeight="1" x14ac:dyDescent="0.15">
      <c r="B45" s="1222"/>
      <c r="C45" s="1223"/>
      <c r="D45" s="106"/>
      <c r="E45" s="1226" t="s">
        <v>35</v>
      </c>
      <c r="F45" s="1226"/>
      <c r="G45" s="1226"/>
      <c r="H45" s="1227"/>
      <c r="I45" s="358">
        <v>535</v>
      </c>
      <c r="J45" s="359">
        <v>507</v>
      </c>
      <c r="K45" s="359">
        <v>465</v>
      </c>
      <c r="L45" s="359">
        <v>501</v>
      </c>
      <c r="M45" s="360">
        <v>483</v>
      </c>
    </row>
    <row r="46" spans="2:13" ht="27.75" customHeight="1" x14ac:dyDescent="0.15">
      <c r="B46" s="1222"/>
      <c r="C46" s="1223"/>
      <c r="D46" s="107"/>
      <c r="E46" s="1226" t="s">
        <v>36</v>
      </c>
      <c r="F46" s="1226"/>
      <c r="G46" s="1226"/>
      <c r="H46" s="1227"/>
      <c r="I46" s="358" t="s">
        <v>484</v>
      </c>
      <c r="J46" s="359" t="s">
        <v>484</v>
      </c>
      <c r="K46" s="359" t="s">
        <v>484</v>
      </c>
      <c r="L46" s="359" t="s">
        <v>484</v>
      </c>
      <c r="M46" s="360" t="s">
        <v>484</v>
      </c>
    </row>
    <row r="47" spans="2:13" ht="27.75" customHeight="1" x14ac:dyDescent="0.15">
      <c r="B47" s="1222"/>
      <c r="C47" s="1223"/>
      <c r="D47" s="108"/>
      <c r="E47" s="1236" t="s">
        <v>37</v>
      </c>
      <c r="F47" s="1237"/>
      <c r="G47" s="1237"/>
      <c r="H47" s="1238"/>
      <c r="I47" s="358" t="s">
        <v>484</v>
      </c>
      <c r="J47" s="359" t="s">
        <v>484</v>
      </c>
      <c r="K47" s="359" t="s">
        <v>484</v>
      </c>
      <c r="L47" s="359" t="s">
        <v>484</v>
      </c>
      <c r="M47" s="360" t="s">
        <v>484</v>
      </c>
    </row>
    <row r="48" spans="2:13" ht="27.75" customHeight="1" x14ac:dyDescent="0.15">
      <c r="B48" s="1222"/>
      <c r="C48" s="1223"/>
      <c r="D48" s="106"/>
      <c r="E48" s="1226" t="s">
        <v>38</v>
      </c>
      <c r="F48" s="1226"/>
      <c r="G48" s="1226"/>
      <c r="H48" s="1227"/>
      <c r="I48" s="358" t="s">
        <v>484</v>
      </c>
      <c r="J48" s="359" t="s">
        <v>484</v>
      </c>
      <c r="K48" s="359" t="s">
        <v>484</v>
      </c>
      <c r="L48" s="359" t="s">
        <v>484</v>
      </c>
      <c r="M48" s="360" t="s">
        <v>484</v>
      </c>
    </row>
    <row r="49" spans="2:13" ht="27.75" customHeight="1" x14ac:dyDescent="0.15">
      <c r="B49" s="1224"/>
      <c r="C49" s="1225"/>
      <c r="D49" s="106"/>
      <c r="E49" s="1226" t="s">
        <v>39</v>
      </c>
      <c r="F49" s="1226"/>
      <c r="G49" s="1226"/>
      <c r="H49" s="1227"/>
      <c r="I49" s="358" t="s">
        <v>484</v>
      </c>
      <c r="J49" s="359" t="s">
        <v>484</v>
      </c>
      <c r="K49" s="359" t="s">
        <v>484</v>
      </c>
      <c r="L49" s="359" t="s">
        <v>484</v>
      </c>
      <c r="M49" s="360" t="s">
        <v>484</v>
      </c>
    </row>
    <row r="50" spans="2:13" ht="27.75" customHeight="1" x14ac:dyDescent="0.15">
      <c r="B50" s="1220" t="s">
        <v>40</v>
      </c>
      <c r="C50" s="1221"/>
      <c r="D50" s="109"/>
      <c r="E50" s="1226" t="s">
        <v>41</v>
      </c>
      <c r="F50" s="1226"/>
      <c r="G50" s="1226"/>
      <c r="H50" s="1227"/>
      <c r="I50" s="358">
        <v>2500</v>
      </c>
      <c r="J50" s="359">
        <v>2224</v>
      </c>
      <c r="K50" s="359">
        <v>2873</v>
      </c>
      <c r="L50" s="359">
        <v>3147</v>
      </c>
      <c r="M50" s="360">
        <v>3277</v>
      </c>
    </row>
    <row r="51" spans="2:13" ht="27.75" customHeight="1" x14ac:dyDescent="0.15">
      <c r="B51" s="1222"/>
      <c r="C51" s="1223"/>
      <c r="D51" s="106"/>
      <c r="E51" s="1226" t="s">
        <v>42</v>
      </c>
      <c r="F51" s="1226"/>
      <c r="G51" s="1226"/>
      <c r="H51" s="1227"/>
      <c r="I51" s="358">
        <v>59</v>
      </c>
      <c r="J51" s="359">
        <v>29</v>
      </c>
      <c r="K51" s="359" t="s">
        <v>484</v>
      </c>
      <c r="L51" s="359" t="s">
        <v>484</v>
      </c>
      <c r="M51" s="360" t="s">
        <v>484</v>
      </c>
    </row>
    <row r="52" spans="2:13" ht="27.75" customHeight="1" x14ac:dyDescent="0.15">
      <c r="B52" s="1224"/>
      <c r="C52" s="1225"/>
      <c r="D52" s="106"/>
      <c r="E52" s="1226" t="s">
        <v>43</v>
      </c>
      <c r="F52" s="1226"/>
      <c r="G52" s="1226"/>
      <c r="H52" s="1227"/>
      <c r="I52" s="358">
        <v>5167</v>
      </c>
      <c r="J52" s="359">
        <v>5370</v>
      </c>
      <c r="K52" s="359">
        <v>5345</v>
      </c>
      <c r="L52" s="359">
        <v>5314</v>
      </c>
      <c r="M52" s="360">
        <v>5271</v>
      </c>
    </row>
    <row r="53" spans="2:13" ht="27.75" customHeight="1" thickBot="1" x14ac:dyDescent="0.2">
      <c r="B53" s="1228" t="s">
        <v>19</v>
      </c>
      <c r="C53" s="1229"/>
      <c r="D53" s="110"/>
      <c r="E53" s="1230" t="s">
        <v>44</v>
      </c>
      <c r="F53" s="1230"/>
      <c r="G53" s="1230"/>
      <c r="H53" s="1231"/>
      <c r="I53" s="361">
        <v>479</v>
      </c>
      <c r="J53" s="362">
        <v>-8</v>
      </c>
      <c r="K53" s="362">
        <v>-696</v>
      </c>
      <c r="L53" s="362">
        <v>-1155</v>
      </c>
      <c r="M53" s="363">
        <v>-956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ZetBoXgjIuJSJfuia27UrDuD5x2wHYfscSHsOkszV6C43mmUGnXjcqY9ISFWzxDiOyhMQQ0S8wIXSsv72/2Rw==" saltValue="3QUKLUIGw1Vbl3wEXj3e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47" t="s">
        <v>46</v>
      </c>
      <c r="D55" s="1247"/>
      <c r="E55" s="1248"/>
      <c r="F55" s="122">
        <v>1665</v>
      </c>
      <c r="G55" s="122">
        <v>2005</v>
      </c>
      <c r="H55" s="123">
        <v>2110</v>
      </c>
    </row>
    <row r="56" spans="2:8" ht="52.5" customHeight="1" x14ac:dyDescent="0.15">
      <c r="B56" s="124"/>
      <c r="C56" s="1249" t="s">
        <v>47</v>
      </c>
      <c r="D56" s="1249"/>
      <c r="E56" s="1250"/>
      <c r="F56" s="125">
        <v>60</v>
      </c>
      <c r="G56" s="125">
        <v>60</v>
      </c>
      <c r="H56" s="126">
        <v>82</v>
      </c>
    </row>
    <row r="57" spans="2:8" ht="53.25" customHeight="1" x14ac:dyDescent="0.15">
      <c r="B57" s="124"/>
      <c r="C57" s="1251" t="s">
        <v>48</v>
      </c>
      <c r="D57" s="1251"/>
      <c r="E57" s="1252"/>
      <c r="F57" s="127">
        <v>681</v>
      </c>
      <c r="G57" s="127">
        <v>555</v>
      </c>
      <c r="H57" s="128">
        <v>558</v>
      </c>
    </row>
    <row r="58" spans="2:8" ht="45.75" customHeight="1" x14ac:dyDescent="0.15">
      <c r="B58" s="129"/>
      <c r="C58" s="1239" t="s">
        <v>541</v>
      </c>
      <c r="D58" s="1240"/>
      <c r="E58" s="1241"/>
      <c r="F58" s="130">
        <v>150</v>
      </c>
      <c r="G58" s="130">
        <v>150</v>
      </c>
      <c r="H58" s="131">
        <v>150</v>
      </c>
    </row>
    <row r="59" spans="2:8" ht="45.75" customHeight="1" x14ac:dyDescent="0.15">
      <c r="B59" s="129"/>
      <c r="C59" s="1239" t="s">
        <v>542</v>
      </c>
      <c r="D59" s="1240"/>
      <c r="E59" s="1241"/>
      <c r="F59" s="130">
        <v>131</v>
      </c>
      <c r="G59" s="130">
        <v>137</v>
      </c>
      <c r="H59" s="131">
        <v>122</v>
      </c>
    </row>
    <row r="60" spans="2:8" ht="45.75" customHeight="1" x14ac:dyDescent="0.15">
      <c r="B60" s="129"/>
      <c r="C60" s="1239" t="s">
        <v>543</v>
      </c>
      <c r="D60" s="1240"/>
      <c r="E60" s="1241"/>
      <c r="F60" s="130">
        <v>112</v>
      </c>
      <c r="G60" s="130">
        <v>112</v>
      </c>
      <c r="H60" s="131">
        <v>114</v>
      </c>
    </row>
    <row r="61" spans="2:8" ht="45.75" customHeight="1" x14ac:dyDescent="0.15">
      <c r="B61" s="129"/>
      <c r="C61" s="1239" t="s">
        <v>544</v>
      </c>
      <c r="D61" s="1240"/>
      <c r="E61" s="1241"/>
      <c r="F61" s="130">
        <v>116</v>
      </c>
      <c r="G61" s="130">
        <v>93</v>
      </c>
      <c r="H61" s="131">
        <v>93</v>
      </c>
    </row>
    <row r="62" spans="2:8" ht="45.75" customHeight="1" thickBot="1" x14ac:dyDescent="0.2">
      <c r="B62" s="132"/>
      <c r="C62" s="1242" t="s">
        <v>545</v>
      </c>
      <c r="D62" s="1243"/>
      <c r="E62" s="1244"/>
      <c r="F62" s="133">
        <v>17</v>
      </c>
      <c r="G62" s="133">
        <v>24</v>
      </c>
      <c r="H62" s="134">
        <v>31</v>
      </c>
    </row>
    <row r="63" spans="2:8" ht="52.5" customHeight="1" thickBot="1" x14ac:dyDescent="0.2">
      <c r="B63" s="135"/>
      <c r="C63" s="1245" t="s">
        <v>49</v>
      </c>
      <c r="D63" s="1245"/>
      <c r="E63" s="1246"/>
      <c r="F63" s="136">
        <v>2406</v>
      </c>
      <c r="G63" s="136">
        <v>2621</v>
      </c>
      <c r="H63" s="137">
        <v>2750</v>
      </c>
    </row>
    <row r="64" spans="2:8" x14ac:dyDescent="0.15"/>
  </sheetData>
  <sheetProtection algorithmName="SHA-512" hashValue="Bxg7ATIBNj/X1c8o3BGkVtLOPBb9HXzB4H6V1Mnq+vxAgT95HaHgPIMxKL3GTSPXaa1HBuois5UZiPQiE+jQiQ==" saltValue="FNcxRv2iamu78GQc5aJ0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559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560</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523</v>
      </c>
      <c r="BQ50" s="1266"/>
      <c r="BR50" s="1266"/>
      <c r="BS50" s="1266"/>
      <c r="BT50" s="1266"/>
      <c r="BU50" s="1266"/>
      <c r="BV50" s="1266"/>
      <c r="BW50" s="1266"/>
      <c r="BX50" s="1266" t="s">
        <v>524</v>
      </c>
      <c r="BY50" s="1266"/>
      <c r="BZ50" s="1266"/>
      <c r="CA50" s="1266"/>
      <c r="CB50" s="1266"/>
      <c r="CC50" s="1266"/>
      <c r="CD50" s="1266"/>
      <c r="CE50" s="1266"/>
      <c r="CF50" s="1266" t="s">
        <v>525</v>
      </c>
      <c r="CG50" s="1266"/>
      <c r="CH50" s="1266"/>
      <c r="CI50" s="1266"/>
      <c r="CJ50" s="1266"/>
      <c r="CK50" s="1266"/>
      <c r="CL50" s="1266"/>
      <c r="CM50" s="1266"/>
      <c r="CN50" s="1266" t="s">
        <v>526</v>
      </c>
      <c r="CO50" s="1266"/>
      <c r="CP50" s="1266"/>
      <c r="CQ50" s="1266"/>
      <c r="CR50" s="1266"/>
      <c r="CS50" s="1266"/>
      <c r="CT50" s="1266"/>
      <c r="CU50" s="1266"/>
      <c r="CV50" s="1266" t="s">
        <v>527</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561</v>
      </c>
      <c r="AO51" s="1269"/>
      <c r="AP51" s="1269"/>
      <c r="AQ51" s="1269"/>
      <c r="AR51" s="1269"/>
      <c r="AS51" s="1269"/>
      <c r="AT51" s="1269"/>
      <c r="AU51" s="1269"/>
      <c r="AV51" s="1269"/>
      <c r="AW51" s="1269"/>
      <c r="AX51" s="1269"/>
      <c r="AY51" s="1269"/>
      <c r="AZ51" s="1269"/>
      <c r="BA51" s="1269"/>
      <c r="BB51" s="1269" t="s">
        <v>562</v>
      </c>
      <c r="BC51" s="1269"/>
      <c r="BD51" s="1269"/>
      <c r="BE51" s="1269"/>
      <c r="BF51" s="1269"/>
      <c r="BG51" s="1269"/>
      <c r="BH51" s="1269"/>
      <c r="BI51" s="1269"/>
      <c r="BJ51" s="1269"/>
      <c r="BK51" s="1269"/>
      <c r="BL51" s="1269"/>
      <c r="BM51" s="1269"/>
      <c r="BN51" s="1269"/>
      <c r="BO51" s="1269"/>
      <c r="BP51" s="1267">
        <v>13.3</v>
      </c>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563</v>
      </c>
      <c r="BC53" s="1269"/>
      <c r="BD53" s="1269"/>
      <c r="BE53" s="1269"/>
      <c r="BF53" s="1269"/>
      <c r="BG53" s="1269"/>
      <c r="BH53" s="1269"/>
      <c r="BI53" s="1269"/>
      <c r="BJ53" s="1269"/>
      <c r="BK53" s="1269"/>
      <c r="BL53" s="1269"/>
      <c r="BM53" s="1269"/>
      <c r="BN53" s="1269"/>
      <c r="BO53" s="1269"/>
      <c r="BP53" s="1267">
        <v>53.9</v>
      </c>
      <c r="BQ53" s="1267"/>
      <c r="BR53" s="1267"/>
      <c r="BS53" s="1267"/>
      <c r="BT53" s="1267"/>
      <c r="BU53" s="1267"/>
      <c r="BV53" s="1267"/>
      <c r="BW53" s="1267"/>
      <c r="BX53" s="1267">
        <v>55.3</v>
      </c>
      <c r="BY53" s="1267"/>
      <c r="BZ53" s="1267"/>
      <c r="CA53" s="1267"/>
      <c r="CB53" s="1267"/>
      <c r="CC53" s="1267"/>
      <c r="CD53" s="1267"/>
      <c r="CE53" s="1267"/>
      <c r="CF53" s="1267">
        <v>56</v>
      </c>
      <c r="CG53" s="1267"/>
      <c r="CH53" s="1267"/>
      <c r="CI53" s="1267"/>
      <c r="CJ53" s="1267"/>
      <c r="CK53" s="1267"/>
      <c r="CL53" s="1267"/>
      <c r="CM53" s="1267"/>
      <c r="CN53" s="1267">
        <v>57.4</v>
      </c>
      <c r="CO53" s="1267"/>
      <c r="CP53" s="1267"/>
      <c r="CQ53" s="1267"/>
      <c r="CR53" s="1267"/>
      <c r="CS53" s="1267"/>
      <c r="CT53" s="1267"/>
      <c r="CU53" s="1267"/>
      <c r="CV53" s="1267">
        <v>58.7</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564</v>
      </c>
      <c r="AO55" s="1266"/>
      <c r="AP55" s="1266"/>
      <c r="AQ55" s="1266"/>
      <c r="AR55" s="1266"/>
      <c r="AS55" s="1266"/>
      <c r="AT55" s="1266"/>
      <c r="AU55" s="1266"/>
      <c r="AV55" s="1266"/>
      <c r="AW55" s="1266"/>
      <c r="AX55" s="1266"/>
      <c r="AY55" s="1266"/>
      <c r="AZ55" s="1266"/>
      <c r="BA55" s="1266"/>
      <c r="BB55" s="1269" t="s">
        <v>562</v>
      </c>
      <c r="BC55" s="1269"/>
      <c r="BD55" s="1269"/>
      <c r="BE55" s="1269"/>
      <c r="BF55" s="1269"/>
      <c r="BG55" s="1269"/>
      <c r="BH55" s="1269"/>
      <c r="BI55" s="1269"/>
      <c r="BJ55" s="1269"/>
      <c r="BK55" s="1269"/>
      <c r="BL55" s="1269"/>
      <c r="BM55" s="1269"/>
      <c r="BN55" s="1269"/>
      <c r="BO55" s="1269"/>
      <c r="BP55" s="1267">
        <v>21.4</v>
      </c>
      <c r="BQ55" s="1267"/>
      <c r="BR55" s="1267"/>
      <c r="BS55" s="1267"/>
      <c r="BT55" s="1267"/>
      <c r="BU55" s="1267"/>
      <c r="BV55" s="1267"/>
      <c r="BW55" s="1267"/>
      <c r="BX55" s="1267">
        <v>12.8</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563</v>
      </c>
      <c r="BC57" s="1269"/>
      <c r="BD57" s="1269"/>
      <c r="BE57" s="1269"/>
      <c r="BF57" s="1269"/>
      <c r="BG57" s="1269"/>
      <c r="BH57" s="1269"/>
      <c r="BI57" s="1269"/>
      <c r="BJ57" s="1269"/>
      <c r="BK57" s="1269"/>
      <c r="BL57" s="1269"/>
      <c r="BM57" s="1269"/>
      <c r="BN57" s="1269"/>
      <c r="BO57" s="1269"/>
      <c r="BP57" s="1267">
        <v>60.8</v>
      </c>
      <c r="BQ57" s="1267"/>
      <c r="BR57" s="1267"/>
      <c r="BS57" s="1267"/>
      <c r="BT57" s="1267"/>
      <c r="BU57" s="1267"/>
      <c r="BV57" s="1267"/>
      <c r="BW57" s="1267"/>
      <c r="BX57" s="1267">
        <v>61.2</v>
      </c>
      <c r="BY57" s="1267"/>
      <c r="BZ57" s="1267"/>
      <c r="CA57" s="1267"/>
      <c r="CB57" s="1267"/>
      <c r="CC57" s="1267"/>
      <c r="CD57" s="1267"/>
      <c r="CE57" s="1267"/>
      <c r="CF57" s="1267">
        <v>63.1</v>
      </c>
      <c r="CG57" s="1267"/>
      <c r="CH57" s="1267"/>
      <c r="CI57" s="1267"/>
      <c r="CJ57" s="1267"/>
      <c r="CK57" s="1267"/>
      <c r="CL57" s="1267"/>
      <c r="CM57" s="1267"/>
      <c r="CN57" s="1267">
        <v>64.2</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565</v>
      </c>
    </row>
    <row r="64" spans="1:109" x14ac:dyDescent="0.15">
      <c r="B64" s="372"/>
      <c r="G64" s="379"/>
      <c r="I64" s="392"/>
      <c r="J64" s="392"/>
      <c r="K64" s="392"/>
      <c r="L64" s="392"/>
      <c r="M64" s="392"/>
      <c r="N64" s="393"/>
      <c r="AM64" s="379"/>
      <c r="AN64" s="379" t="s">
        <v>558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566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560</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523</v>
      </c>
      <c r="BQ72" s="1266"/>
      <c r="BR72" s="1266"/>
      <c r="BS72" s="1266"/>
      <c r="BT72" s="1266"/>
      <c r="BU72" s="1266"/>
      <c r="BV72" s="1266"/>
      <c r="BW72" s="1266"/>
      <c r="BX72" s="1266" t="s">
        <v>524</v>
      </c>
      <c r="BY72" s="1266"/>
      <c r="BZ72" s="1266"/>
      <c r="CA72" s="1266"/>
      <c r="CB72" s="1266"/>
      <c r="CC72" s="1266"/>
      <c r="CD72" s="1266"/>
      <c r="CE72" s="1266"/>
      <c r="CF72" s="1266" t="s">
        <v>525</v>
      </c>
      <c r="CG72" s="1266"/>
      <c r="CH72" s="1266"/>
      <c r="CI72" s="1266"/>
      <c r="CJ72" s="1266"/>
      <c r="CK72" s="1266"/>
      <c r="CL72" s="1266"/>
      <c r="CM72" s="1266"/>
      <c r="CN72" s="1266" t="s">
        <v>526</v>
      </c>
      <c r="CO72" s="1266"/>
      <c r="CP72" s="1266"/>
      <c r="CQ72" s="1266"/>
      <c r="CR72" s="1266"/>
      <c r="CS72" s="1266"/>
      <c r="CT72" s="1266"/>
      <c r="CU72" s="1266"/>
      <c r="CV72" s="1266" t="s">
        <v>527</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561</v>
      </c>
      <c r="AO73" s="1269"/>
      <c r="AP73" s="1269"/>
      <c r="AQ73" s="1269"/>
      <c r="AR73" s="1269"/>
      <c r="AS73" s="1269"/>
      <c r="AT73" s="1269"/>
      <c r="AU73" s="1269"/>
      <c r="AV73" s="1269"/>
      <c r="AW73" s="1269"/>
      <c r="AX73" s="1269"/>
      <c r="AY73" s="1269"/>
      <c r="AZ73" s="1269"/>
      <c r="BA73" s="1269"/>
      <c r="BB73" s="1269" t="s">
        <v>562</v>
      </c>
      <c r="BC73" s="1269"/>
      <c r="BD73" s="1269"/>
      <c r="BE73" s="1269"/>
      <c r="BF73" s="1269"/>
      <c r="BG73" s="1269"/>
      <c r="BH73" s="1269"/>
      <c r="BI73" s="1269"/>
      <c r="BJ73" s="1269"/>
      <c r="BK73" s="1269"/>
      <c r="BL73" s="1269"/>
      <c r="BM73" s="1269"/>
      <c r="BN73" s="1269"/>
      <c r="BO73" s="1269"/>
      <c r="BP73" s="1267">
        <v>13.3</v>
      </c>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567</v>
      </c>
      <c r="BC75" s="1269"/>
      <c r="BD75" s="1269"/>
      <c r="BE75" s="1269"/>
      <c r="BF75" s="1269"/>
      <c r="BG75" s="1269"/>
      <c r="BH75" s="1269"/>
      <c r="BI75" s="1269"/>
      <c r="BJ75" s="1269"/>
      <c r="BK75" s="1269"/>
      <c r="BL75" s="1269"/>
      <c r="BM75" s="1269"/>
      <c r="BN75" s="1269"/>
      <c r="BO75" s="1269"/>
      <c r="BP75" s="1267">
        <v>5</v>
      </c>
      <c r="BQ75" s="1267"/>
      <c r="BR75" s="1267"/>
      <c r="BS75" s="1267"/>
      <c r="BT75" s="1267"/>
      <c r="BU75" s="1267"/>
      <c r="BV75" s="1267"/>
      <c r="BW75" s="1267"/>
      <c r="BX75" s="1267">
        <v>5.0999999999999996</v>
      </c>
      <c r="BY75" s="1267"/>
      <c r="BZ75" s="1267"/>
      <c r="CA75" s="1267"/>
      <c r="CB75" s="1267"/>
      <c r="CC75" s="1267"/>
      <c r="CD75" s="1267"/>
      <c r="CE75" s="1267"/>
      <c r="CF75" s="1267">
        <v>5.2</v>
      </c>
      <c r="CG75" s="1267"/>
      <c r="CH75" s="1267"/>
      <c r="CI75" s="1267"/>
      <c r="CJ75" s="1267"/>
      <c r="CK75" s="1267"/>
      <c r="CL75" s="1267"/>
      <c r="CM75" s="1267"/>
      <c r="CN75" s="1267">
        <v>5.0999999999999996</v>
      </c>
      <c r="CO75" s="1267"/>
      <c r="CP75" s="1267"/>
      <c r="CQ75" s="1267"/>
      <c r="CR75" s="1267"/>
      <c r="CS75" s="1267"/>
      <c r="CT75" s="1267"/>
      <c r="CU75" s="1267"/>
      <c r="CV75" s="1267">
        <v>5.7</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564</v>
      </c>
      <c r="AO77" s="1266"/>
      <c r="AP77" s="1266"/>
      <c r="AQ77" s="1266"/>
      <c r="AR77" s="1266"/>
      <c r="AS77" s="1266"/>
      <c r="AT77" s="1266"/>
      <c r="AU77" s="1266"/>
      <c r="AV77" s="1266"/>
      <c r="AW77" s="1266"/>
      <c r="AX77" s="1266"/>
      <c r="AY77" s="1266"/>
      <c r="AZ77" s="1266"/>
      <c r="BA77" s="1266"/>
      <c r="BB77" s="1269" t="s">
        <v>562</v>
      </c>
      <c r="BC77" s="1269"/>
      <c r="BD77" s="1269"/>
      <c r="BE77" s="1269"/>
      <c r="BF77" s="1269"/>
      <c r="BG77" s="1269"/>
      <c r="BH77" s="1269"/>
      <c r="BI77" s="1269"/>
      <c r="BJ77" s="1269"/>
      <c r="BK77" s="1269"/>
      <c r="BL77" s="1269"/>
      <c r="BM77" s="1269"/>
      <c r="BN77" s="1269"/>
      <c r="BO77" s="1269"/>
      <c r="BP77" s="1267">
        <v>21.4</v>
      </c>
      <c r="BQ77" s="1267"/>
      <c r="BR77" s="1267"/>
      <c r="BS77" s="1267"/>
      <c r="BT77" s="1267"/>
      <c r="BU77" s="1267"/>
      <c r="BV77" s="1267"/>
      <c r="BW77" s="1267"/>
      <c r="BX77" s="1267">
        <v>12.8</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567</v>
      </c>
      <c r="BC79" s="1269"/>
      <c r="BD79" s="1269"/>
      <c r="BE79" s="1269"/>
      <c r="BF79" s="1269"/>
      <c r="BG79" s="1269"/>
      <c r="BH79" s="1269"/>
      <c r="BI79" s="1269"/>
      <c r="BJ79" s="1269"/>
      <c r="BK79" s="1269"/>
      <c r="BL79" s="1269"/>
      <c r="BM79" s="1269"/>
      <c r="BN79" s="1269"/>
      <c r="BO79" s="1269"/>
      <c r="BP79" s="1267">
        <v>7.7</v>
      </c>
      <c r="BQ79" s="1267"/>
      <c r="BR79" s="1267"/>
      <c r="BS79" s="1267"/>
      <c r="BT79" s="1267"/>
      <c r="BU79" s="1267"/>
      <c r="BV79" s="1267"/>
      <c r="BW79" s="1267"/>
      <c r="BX79" s="1267">
        <v>7.3</v>
      </c>
      <c r="BY79" s="1267"/>
      <c r="BZ79" s="1267"/>
      <c r="CA79" s="1267"/>
      <c r="CB79" s="1267"/>
      <c r="CC79" s="1267"/>
      <c r="CD79" s="1267"/>
      <c r="CE79" s="1267"/>
      <c r="CF79" s="1267">
        <v>7.2</v>
      </c>
      <c r="CG79" s="1267"/>
      <c r="CH79" s="1267"/>
      <c r="CI79" s="1267"/>
      <c r="CJ79" s="1267"/>
      <c r="CK79" s="1267"/>
      <c r="CL79" s="1267"/>
      <c r="CM79" s="1267"/>
      <c r="CN79" s="1267">
        <v>7.2</v>
      </c>
      <c r="CO79" s="1267"/>
      <c r="CP79" s="1267"/>
      <c r="CQ79" s="1267"/>
      <c r="CR79" s="1267"/>
      <c r="CS79" s="1267"/>
      <c r="CT79" s="1267"/>
      <c r="CU79" s="1267"/>
      <c r="CV79" s="1267">
        <v>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MHViJz2KlRpYJpIbXcQ/QHpYyANq9mGizB54+KyTcxepArRGgE7Cckx0UIPxrKMK3UqGm6QADORtBb9Dnqi5PQ==" saltValue="HR9ejrmMF80VgVLtlPca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6rytK8myHN3T4+M8mLuhVAK7lADIjKKu/lQI+IXbnLf5OJCCsf7Mv/1rAz93lRlGMIYLeQQNJEN/GhFt9svRTw==" saltValue="ln5Lw8hQrD0H/+QHDKLiC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MMnScqS1QVCbUbrglkg+K2XnqSbNgw2osM/R2+3NEP3xEMuz08hV3qeYYG0T4msnzfiEtzd2H4tVwygdYE4o9A==" saltValue="rr/VhYFprLrdQK1lrip6W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86752</v>
      </c>
      <c r="E3" s="156"/>
      <c r="F3" s="157">
        <v>87464</v>
      </c>
      <c r="G3" s="158"/>
      <c r="H3" s="159"/>
    </row>
    <row r="4" spans="1:8" x14ac:dyDescent="0.15">
      <c r="A4" s="160"/>
      <c r="B4" s="161"/>
      <c r="C4" s="162"/>
      <c r="D4" s="163">
        <v>29719</v>
      </c>
      <c r="E4" s="164"/>
      <c r="F4" s="165">
        <v>47479</v>
      </c>
      <c r="G4" s="166"/>
      <c r="H4" s="167"/>
    </row>
    <row r="5" spans="1:8" x14ac:dyDescent="0.15">
      <c r="A5" s="148" t="s">
        <v>517</v>
      </c>
      <c r="B5" s="153"/>
      <c r="C5" s="154"/>
      <c r="D5" s="155">
        <v>37798</v>
      </c>
      <c r="E5" s="156"/>
      <c r="F5" s="157">
        <v>96248</v>
      </c>
      <c r="G5" s="158"/>
      <c r="H5" s="159"/>
    </row>
    <row r="6" spans="1:8" x14ac:dyDescent="0.15">
      <c r="A6" s="160"/>
      <c r="B6" s="161"/>
      <c r="C6" s="162"/>
      <c r="D6" s="163">
        <v>24988</v>
      </c>
      <c r="E6" s="164"/>
      <c r="F6" s="165">
        <v>55768</v>
      </c>
      <c r="G6" s="166"/>
      <c r="H6" s="167"/>
    </row>
    <row r="7" spans="1:8" x14ac:dyDescent="0.15">
      <c r="A7" s="148" t="s">
        <v>518</v>
      </c>
      <c r="B7" s="153"/>
      <c r="C7" s="154"/>
      <c r="D7" s="155">
        <v>64873</v>
      </c>
      <c r="E7" s="156"/>
      <c r="F7" s="157">
        <v>76413</v>
      </c>
      <c r="G7" s="158"/>
      <c r="H7" s="159"/>
    </row>
    <row r="8" spans="1:8" x14ac:dyDescent="0.15">
      <c r="A8" s="160"/>
      <c r="B8" s="161"/>
      <c r="C8" s="162"/>
      <c r="D8" s="163">
        <v>20861</v>
      </c>
      <c r="E8" s="164"/>
      <c r="F8" s="165">
        <v>39658</v>
      </c>
      <c r="G8" s="166"/>
      <c r="H8" s="167"/>
    </row>
    <row r="9" spans="1:8" x14ac:dyDescent="0.15">
      <c r="A9" s="148" t="s">
        <v>519</v>
      </c>
      <c r="B9" s="153"/>
      <c r="C9" s="154"/>
      <c r="D9" s="155">
        <v>25941</v>
      </c>
      <c r="E9" s="156"/>
      <c r="F9" s="157">
        <v>66481</v>
      </c>
      <c r="G9" s="158"/>
      <c r="H9" s="159"/>
    </row>
    <row r="10" spans="1:8" x14ac:dyDescent="0.15">
      <c r="A10" s="160"/>
      <c r="B10" s="161"/>
      <c r="C10" s="162"/>
      <c r="D10" s="163">
        <v>19385</v>
      </c>
      <c r="E10" s="164"/>
      <c r="F10" s="165">
        <v>36120</v>
      </c>
      <c r="G10" s="166"/>
      <c r="H10" s="167"/>
    </row>
    <row r="11" spans="1:8" x14ac:dyDescent="0.15">
      <c r="A11" s="148" t="s">
        <v>520</v>
      </c>
      <c r="B11" s="153"/>
      <c r="C11" s="154"/>
      <c r="D11" s="155">
        <v>23914</v>
      </c>
      <c r="E11" s="156"/>
      <c r="F11" s="157">
        <v>67825</v>
      </c>
      <c r="G11" s="158"/>
      <c r="H11" s="159"/>
    </row>
    <row r="12" spans="1:8" x14ac:dyDescent="0.15">
      <c r="A12" s="160"/>
      <c r="B12" s="161"/>
      <c r="C12" s="168"/>
      <c r="D12" s="163">
        <v>21622</v>
      </c>
      <c r="E12" s="164"/>
      <c r="F12" s="165">
        <v>39417</v>
      </c>
      <c r="G12" s="166"/>
      <c r="H12" s="167"/>
    </row>
    <row r="13" spans="1:8" x14ac:dyDescent="0.15">
      <c r="A13" s="148"/>
      <c r="B13" s="153"/>
      <c r="C13" s="169"/>
      <c r="D13" s="170">
        <v>47856</v>
      </c>
      <c r="E13" s="171"/>
      <c r="F13" s="172">
        <v>78886</v>
      </c>
      <c r="G13" s="173"/>
      <c r="H13" s="159"/>
    </row>
    <row r="14" spans="1:8" x14ac:dyDescent="0.15">
      <c r="A14" s="160"/>
      <c r="B14" s="161"/>
      <c r="C14" s="162"/>
      <c r="D14" s="163">
        <v>23315</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9.4600000000000009</v>
      </c>
      <c r="C19" s="174">
        <f>ROUND(VALUE(SUBSTITUTE(実質収支比率等に係る経年分析!G$48,"▲","-")),2)</f>
        <v>10.86</v>
      </c>
      <c r="D19" s="174">
        <f>ROUND(VALUE(SUBSTITUTE(実質収支比率等に係る経年分析!H$48,"▲","-")),2)</f>
        <v>13.37</v>
      </c>
      <c r="E19" s="174">
        <f>ROUND(VALUE(SUBSTITUTE(実質収支比率等に係る経年分析!I$48,"▲","-")),2)</f>
        <v>11.16</v>
      </c>
      <c r="F19" s="174">
        <f>ROUND(VALUE(SUBSTITUTE(実質収支比率等に係る経年分析!J$48,"▲","-")),2)</f>
        <v>11.55</v>
      </c>
    </row>
    <row r="20" spans="1:11" x14ac:dyDescent="0.15">
      <c r="A20" s="174" t="s">
        <v>53</v>
      </c>
      <c r="B20" s="174">
        <f>ROUND(VALUE(SUBSTITUTE(実質収支比率等に係る経年分析!F$47,"▲","-")),2)</f>
        <v>32.32</v>
      </c>
      <c r="C20" s="174">
        <f>ROUND(VALUE(SUBSTITUTE(実質収支比率等に係る経年分析!G$47,"▲","-")),2)</f>
        <v>30.83</v>
      </c>
      <c r="D20" s="174">
        <f>ROUND(VALUE(SUBSTITUTE(実質収支比率等に係る経年分析!H$47,"▲","-")),2)</f>
        <v>37.61</v>
      </c>
      <c r="E20" s="174">
        <f>ROUND(VALUE(SUBSTITUTE(実質収支比率等に係る経年分析!I$47,"▲","-")),2)</f>
        <v>46.41</v>
      </c>
      <c r="F20" s="174">
        <f>ROUND(VALUE(SUBSTITUTE(実質収支比率等に係る経年分析!J$47,"▲","-")),2)</f>
        <v>47.84</v>
      </c>
    </row>
    <row r="21" spans="1:11" x14ac:dyDescent="0.15">
      <c r="A21" s="174" t="s">
        <v>54</v>
      </c>
      <c r="B21" s="174">
        <f>IF(ISNUMBER(VALUE(SUBSTITUTE(実質収支比率等に係る経年分析!F$49,"▲","-"))),ROUND(VALUE(SUBSTITUTE(実質収支比率等に係る経年分析!F$49,"▲","-")),2),NA())</f>
        <v>-12.72</v>
      </c>
      <c r="C21" s="174">
        <f>IF(ISNUMBER(VALUE(SUBSTITUTE(実質収支比率等に係る経年分析!G$49,"▲","-"))),ROUND(VALUE(SUBSTITUTE(実質収支比率等に係る経年分析!G$49,"▲","-")),2),NA())</f>
        <v>5.44</v>
      </c>
      <c r="D21" s="174">
        <f>IF(ISNUMBER(VALUE(SUBSTITUTE(実質収支比率等に係る経年分析!H$49,"▲","-"))),ROUND(VALUE(SUBSTITUTE(実質収支比率等に係る経年分析!H$49,"▲","-")),2),NA())</f>
        <v>11.93</v>
      </c>
      <c r="E21" s="174">
        <f>IF(ISNUMBER(VALUE(SUBSTITUTE(実質収支比率等に係る経年分析!I$49,"▲","-"))),ROUND(VALUE(SUBSTITUTE(実質収支比率等に係る経年分析!I$49,"▲","-")),2),NA())</f>
        <v>5.33</v>
      </c>
      <c r="F21" s="174">
        <f>IF(ISNUMBER(VALUE(SUBSTITUTE(実質収支比率等に係る経年分析!J$49,"▲","-"))),ROUND(VALUE(SUBSTITUTE(実質収支比率等に係る経年分析!J$49,"▲","-")),2),NA())</f>
        <v>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宇多津町後期高齢者医療特別会計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15">
      <c r="A33" s="175" t="str">
        <f>IF(連結実質赤字比率に係る赤字・黒字の構成分析!C$37="",NA(),連結実質赤字比率に係る赤字・黒字の構成分析!C$37)</f>
        <v>宇多津町介護保険特別会計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2.42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0.86</v>
      </c>
    </row>
    <row r="34" spans="1:16" x14ac:dyDescent="0.15">
      <c r="A34" s="175" t="str">
        <f>IF(連結実質赤字比率に係る赤字・黒字の構成分析!C$36="",NA(),連結実質赤字比率に係る赤字・黒字の構成分析!C$36)</f>
        <v>宇多津町国民健康保険特別会計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2.4300000000000002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1.72</v>
      </c>
    </row>
    <row r="35" spans="1:16" x14ac:dyDescent="0.15">
      <c r="A35" s="175" t="str">
        <f>IF(連結実質赤字比率に係る赤字・黒字の構成分析!C$35="",NA(),連結実質赤字比率に係る赤字・黒字の構成分析!C$35)</f>
        <v>宇多津町下水道事業特別会計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0.49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9.44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11.54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439</v>
      </c>
      <c r="E42" s="176"/>
      <c r="F42" s="176"/>
      <c r="G42" s="176">
        <f>'実質公債費比率（分子）の構造'!L$52</f>
        <v>438</v>
      </c>
      <c r="H42" s="176"/>
      <c r="I42" s="176"/>
      <c r="J42" s="176">
        <f>'実質公債費比率（分子）の構造'!M$52</f>
        <v>428</v>
      </c>
      <c r="K42" s="176"/>
      <c r="L42" s="176"/>
      <c r="M42" s="176">
        <f>'実質公債費比率（分子）の構造'!N$52</f>
        <v>418</v>
      </c>
      <c r="N42" s="176"/>
      <c r="O42" s="176"/>
      <c r="P42" s="176">
        <f>'実質公債費比率（分子）の構造'!O$52</f>
        <v>423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31</v>
      </c>
      <c r="C44" s="176"/>
      <c r="D44" s="176"/>
      <c r="E44" s="176">
        <f>'実質公債費比率（分子）の構造'!L$50</f>
        <v>31</v>
      </c>
      <c r="F44" s="176"/>
      <c r="G44" s="176"/>
      <c r="H44" s="176">
        <f>'実質公債費比率（分子）の構造'!M$50</f>
        <v>31</v>
      </c>
      <c r="I44" s="176"/>
      <c r="J44" s="176"/>
      <c r="K44" s="176">
        <f>'実質公債費比率（分子）の構造'!N$50</f>
        <v>31</v>
      </c>
      <c r="L44" s="176"/>
      <c r="M44" s="176"/>
      <c r="N44" s="176">
        <f>'実質公債費比率（分子）の構造'!O$50</f>
        <v>31</v>
      </c>
      <c r="O44" s="176"/>
      <c r="P44" s="176"/>
    </row>
    <row r="45" spans="1:16" x14ac:dyDescent="0.15">
      <c r="A45" s="176" t="s">
        <v>63</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1</v>
      </c>
      <c r="O45" s="176"/>
      <c r="P45" s="176"/>
    </row>
    <row r="46" spans="1:16" x14ac:dyDescent="0.15">
      <c r="A46" s="176" t="s">
        <v>64</v>
      </c>
      <c r="B46" s="176">
        <f>'実質公債費比率（分子）の構造'!K$48</f>
        <v>142</v>
      </c>
      <c r="C46" s="176"/>
      <c r="D46" s="176"/>
      <c r="E46" s="176">
        <f>'実質公債費比率（分子）の構造'!L$48</f>
        <v>105</v>
      </c>
      <c r="F46" s="176"/>
      <c r="G46" s="176"/>
      <c r="H46" s="176">
        <f>'実質公債費比率（分子）の構造'!M$48</f>
        <v>80</v>
      </c>
      <c r="I46" s="176"/>
      <c r="J46" s="176"/>
      <c r="K46" s="176">
        <f>'実質公債費比率（分子）の構造'!N$48</f>
        <v>64</v>
      </c>
      <c r="L46" s="176"/>
      <c r="M46" s="176"/>
      <c r="N46" s="176">
        <f>'実質公債費比率（分子）の構造'!O$48</f>
        <v>133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466</v>
      </c>
      <c r="C49" s="176"/>
      <c r="D49" s="176"/>
      <c r="E49" s="176">
        <f>'実質公債費比率（分子）の構造'!L$45</f>
        <v>501</v>
      </c>
      <c r="F49" s="176"/>
      <c r="G49" s="176"/>
      <c r="H49" s="176">
        <f>'実質公債費比率（分子）の構造'!M$45</f>
        <v>515</v>
      </c>
      <c r="I49" s="176"/>
      <c r="J49" s="176"/>
      <c r="K49" s="176">
        <f>'実質公債費比率（分子）の構造'!N$45</f>
        <v>519</v>
      </c>
      <c r="L49" s="176"/>
      <c r="M49" s="176"/>
      <c r="N49" s="176">
        <f>'実質公債費比率（分子）の構造'!O$45</f>
        <v>548</v>
      </c>
      <c r="O49" s="176"/>
      <c r="P49" s="176"/>
    </row>
    <row r="50" spans="1:16" x14ac:dyDescent="0.15">
      <c r="A50" s="176" t="s">
        <v>67</v>
      </c>
      <c r="B50" s="176" t="e">
        <f>NA()</f>
        <v>#N/A</v>
      </c>
      <c r="C50" s="176">
        <f>IF(ISNUMBER('実質公債費比率（分子）の構造'!K$53),'実質公債費比率（分子）の構造'!K$53,NA())</f>
        <v>200</v>
      </c>
      <c r="D50" s="176" t="e">
        <f>NA()</f>
        <v>#N/A</v>
      </c>
      <c r="E50" s="176" t="e">
        <f>NA()</f>
        <v>#N/A</v>
      </c>
      <c r="F50" s="176">
        <f>IF(ISNUMBER('実質公債費比率（分子）の構造'!L$53),'実質公債費比率（分子）の構造'!L$53,NA())</f>
        <v>199</v>
      </c>
      <c r="G50" s="176" t="e">
        <f>NA()</f>
        <v>#N/A</v>
      </c>
      <c r="H50" s="176" t="e">
        <f>NA()</f>
        <v>#N/A</v>
      </c>
      <c r="I50" s="176">
        <f>IF(ISNUMBER('実質公債費比率（分子）の構造'!M$53),'実質公債費比率（分子）の構造'!M$53,NA())</f>
        <v>198</v>
      </c>
      <c r="J50" s="176" t="e">
        <f>NA()</f>
        <v>#N/A</v>
      </c>
      <c r="K50" s="176" t="e">
        <f>NA()</f>
        <v>#N/A</v>
      </c>
      <c r="L50" s="176">
        <f>IF(ISNUMBER('実質公債費比率（分子）の構造'!N$53),'実質公債費比率（分子）の構造'!N$53,NA())</f>
        <v>196</v>
      </c>
      <c r="M50" s="176" t="e">
        <f>NA()</f>
        <v>#N/A</v>
      </c>
      <c r="N50" s="176" t="e">
        <f>NA()</f>
        <v>#N/A</v>
      </c>
      <c r="O50" s="176">
        <f>IF(ISNUMBER('実質公債費比率（分子）の構造'!O$53),'実質公債費比率（分子）の構造'!O$53,NA())</f>
        <v>290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5167</v>
      </c>
      <c r="E56" s="175"/>
      <c r="F56" s="175"/>
      <c r="G56" s="175">
        <f>'将来負担比率（分子）の構造'!J$52</f>
        <v>5370</v>
      </c>
      <c r="H56" s="175"/>
      <c r="I56" s="175"/>
      <c r="J56" s="175">
        <f>'将来負担比率（分子）の構造'!K$52</f>
        <v>5345</v>
      </c>
      <c r="K56" s="175"/>
      <c r="L56" s="175"/>
      <c r="M56" s="175">
        <f>'将来負担比率（分子）の構造'!L$52</f>
        <v>5314</v>
      </c>
      <c r="N56" s="175"/>
      <c r="O56" s="175"/>
      <c r="P56" s="175">
        <f>'将来負担比率（分子）の構造'!M$52</f>
        <v>5271</v>
      </c>
    </row>
    <row r="57" spans="1:16" x14ac:dyDescent="0.15">
      <c r="A57" s="175" t="s">
        <v>42</v>
      </c>
      <c r="B57" s="175"/>
      <c r="C57" s="175"/>
      <c r="D57" s="175">
        <f>'将来負担比率（分子）の構造'!I$51</f>
        <v>59</v>
      </c>
      <c r="E57" s="175"/>
      <c r="F57" s="175"/>
      <c r="G57" s="175">
        <f>'将来負担比率（分子）の構造'!J$51</f>
        <v>29</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2500</v>
      </c>
      <c r="E58" s="175"/>
      <c r="F58" s="175"/>
      <c r="G58" s="175">
        <f>'将来負担比率（分子）の構造'!J$50</f>
        <v>2224</v>
      </c>
      <c r="H58" s="175"/>
      <c r="I58" s="175"/>
      <c r="J58" s="175">
        <f>'将来負担比率（分子）の構造'!K$50</f>
        <v>2873</v>
      </c>
      <c r="K58" s="175"/>
      <c r="L58" s="175"/>
      <c r="M58" s="175">
        <f>'将来負担比率（分子）の構造'!L$50</f>
        <v>3147</v>
      </c>
      <c r="N58" s="175"/>
      <c r="O58" s="175"/>
      <c r="P58" s="175">
        <f>'将来負担比率（分子）の構造'!M$50</f>
        <v>3277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535</v>
      </c>
      <c r="C62" s="175"/>
      <c r="D62" s="175"/>
      <c r="E62" s="175">
        <f>'将来負担比率（分子）の構造'!J$45</f>
        <v>507</v>
      </c>
      <c r="F62" s="175"/>
      <c r="G62" s="175"/>
      <c r="H62" s="175">
        <f>'将来負担比率（分子）の構造'!K$45</f>
        <v>465</v>
      </c>
      <c r="I62" s="175"/>
      <c r="J62" s="175"/>
      <c r="K62" s="175">
        <f>'将来負担比率（分子）の構造'!L$45</f>
        <v>501</v>
      </c>
      <c r="L62" s="175"/>
      <c r="M62" s="175"/>
      <c r="N62" s="175">
        <f>'将来負担比率（分子）の構造'!M$45</f>
        <v>483</v>
      </c>
      <c r="O62" s="175"/>
      <c r="P62" s="175"/>
    </row>
    <row r="63" spans="1:16" x14ac:dyDescent="0.15">
      <c r="A63" s="175" t="s">
        <v>34</v>
      </c>
      <c r="B63" s="175" t="str">
        <f>'将来負担比率（分子）の構造'!I$44</f>
        <v>-</v>
      </c>
      <c r="C63" s="175"/>
      <c r="D63" s="175"/>
      <c r="E63" s="175">
        <f>'将来負担比率（分子）の構造'!J$44</f>
        <v>51</v>
      </c>
      <c r="F63" s="175"/>
      <c r="G63" s="175"/>
      <c r="H63" s="175">
        <f>'将来負担比率（分子）の構造'!K$44</f>
        <v>73</v>
      </c>
      <c r="I63" s="175"/>
      <c r="J63" s="175"/>
      <c r="K63" s="175">
        <f>'将来負担比率（分子）の構造'!L$44</f>
        <v>241</v>
      </c>
      <c r="L63" s="175"/>
      <c r="M63" s="175"/>
      <c r="N63" s="175">
        <f>'将来負担比率（分子）の構造'!M$44</f>
        <v>611</v>
      </c>
      <c r="O63" s="175"/>
      <c r="P63" s="175"/>
    </row>
    <row r="64" spans="1:16" x14ac:dyDescent="0.15">
      <c r="A64" s="175" t="s">
        <v>33</v>
      </c>
      <c r="B64" s="175">
        <f>'将来負担比率（分子）の構造'!I$43</f>
        <v>1399</v>
      </c>
      <c r="C64" s="175"/>
      <c r="D64" s="175"/>
      <c r="E64" s="175">
        <f>'将来負担比率（分子）の構造'!J$43</f>
        <v>1265</v>
      </c>
      <c r="F64" s="175"/>
      <c r="G64" s="175"/>
      <c r="H64" s="175">
        <f>'将来負担比率（分子）の構造'!K$43</f>
        <v>1102</v>
      </c>
      <c r="I64" s="175"/>
      <c r="J64" s="175"/>
      <c r="K64" s="175">
        <f>'将来負担比率（分子）の構造'!L$43</f>
        <v>923</v>
      </c>
      <c r="L64" s="175"/>
      <c r="M64" s="175"/>
      <c r="N64" s="175">
        <f>'将来負担比率（分子）の構造'!M$43</f>
        <v>1149</v>
      </c>
      <c r="O64" s="175"/>
      <c r="P64" s="175"/>
    </row>
    <row r="65" spans="1:16" x14ac:dyDescent="0.15">
      <c r="A65" s="175" t="s">
        <v>32</v>
      </c>
      <c r="B65" s="175">
        <f>'将来負担比率（分子）の構造'!I$42</f>
        <v>239</v>
      </c>
      <c r="C65" s="175"/>
      <c r="D65" s="175"/>
      <c r="E65" s="175">
        <f>'将来負担比率（分子）の構造'!J$42</f>
        <v>205</v>
      </c>
      <c r="F65" s="175"/>
      <c r="G65" s="175"/>
      <c r="H65" s="175">
        <f>'将来負担比率（分子）の構造'!K$42</f>
        <v>152</v>
      </c>
      <c r="I65" s="175"/>
      <c r="J65" s="175"/>
      <c r="K65" s="175">
        <f>'将来負担比率（分子）の構造'!L$42</f>
        <v>122</v>
      </c>
      <c r="L65" s="175"/>
      <c r="M65" s="175"/>
      <c r="N65" s="175">
        <f>'将来負担比率（分子）の構造'!M$42</f>
        <v>92</v>
      </c>
      <c r="O65" s="175"/>
      <c r="P65" s="175"/>
    </row>
    <row r="66" spans="1:16" x14ac:dyDescent="0.15">
      <c r="A66" s="175" t="s">
        <v>31</v>
      </c>
      <c r="B66" s="175">
        <f>'将来負担比率（分子）の構造'!I$41</f>
        <v>6031</v>
      </c>
      <c r="C66" s="175"/>
      <c r="D66" s="175"/>
      <c r="E66" s="175">
        <f>'将来負担比率（分子）の構造'!J$41</f>
        <v>5588</v>
      </c>
      <c r="F66" s="175"/>
      <c r="G66" s="175"/>
      <c r="H66" s="175">
        <f>'将来負担比率（分子）の構造'!K$41</f>
        <v>5731</v>
      </c>
      <c r="I66" s="175"/>
      <c r="J66" s="175"/>
      <c r="K66" s="175">
        <f>'将来負担比率（分子）の構造'!L$41</f>
        <v>5518</v>
      </c>
      <c r="L66" s="175"/>
      <c r="M66" s="175"/>
      <c r="N66" s="175">
        <f>'将来負担比率（分子）の構造'!M$41</f>
        <v>5258</v>
      </c>
      <c r="O66" s="175"/>
      <c r="P66" s="175"/>
    </row>
    <row r="67" spans="1:16" x14ac:dyDescent="0.15">
      <c r="A67" s="175" t="s">
        <v>71</v>
      </c>
      <c r="B67" s="175" t="e">
        <f>NA()</f>
        <v>#N/A</v>
      </c>
      <c r="C67" s="175">
        <f>IF(ISNUMBER('将来負担比率（分子）の構造'!I$53), IF('将来負担比率（分子）の構造'!I$53 &lt; 0, 0, '将来負担比率（分子）の構造'!I$53), NA())</f>
        <v>479</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1665</v>
      </c>
      <c r="C72" s="179">
        <f>基金残高に係る経年分析!G55</f>
        <v>2005</v>
      </c>
      <c r="D72" s="179">
        <f>基金残高に係る経年分析!H55</f>
        <v>2110</v>
      </c>
    </row>
    <row r="73" spans="1:16" x14ac:dyDescent="0.15">
      <c r="A73" s="178" t="s">
        <v>74</v>
      </c>
      <c r="B73" s="179">
        <f>基金残高に係る経年分析!F56</f>
        <v>60</v>
      </c>
      <c r="C73" s="179">
        <f>基金残高に係る経年分析!G56</f>
        <v>60</v>
      </c>
      <c r="D73" s="179">
        <f>基金残高に係る経年分析!H56</f>
        <v>82</v>
      </c>
    </row>
    <row r="74" spans="1:16" x14ac:dyDescent="0.15">
      <c r="A74" s="178" t="s">
        <v>75</v>
      </c>
      <c r="B74" s="179">
        <f>基金残高に係る経年分析!F57</f>
        <v>681</v>
      </c>
      <c r="C74" s="179">
        <f>基金残高に係る経年分析!G57</f>
        <v>555</v>
      </c>
      <c r="D74" s="179">
        <f>基金残高に係る経年分析!H57</f>
        <v>558</v>
      </c>
    </row>
  </sheetData>
  <sheetProtection algorithmName="SHA-512" hashValue="gGZowFbFHxbJb/EXyj2r/WwtOOu6GJCWdFHUEhUP3/pQAeVqOzL9srLVK2/OPWLHwMzkymZGSVpfZnahWrmnPQ==" saltValue="A4QGLE8uiXDpTOme3ipw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2993308</v>
      </c>
      <c r="S5" s="713"/>
      <c r="T5" s="713"/>
      <c r="U5" s="713"/>
      <c r="V5" s="713"/>
      <c r="W5" s="713"/>
      <c r="X5" s="713"/>
      <c r="Y5" s="738"/>
      <c r="Z5" s="751">
        <v>38.700000000000003</v>
      </c>
      <c r="AA5" s="751"/>
      <c r="AB5" s="751"/>
      <c r="AC5" s="751"/>
      <c r="AD5" s="752">
        <v>2993308</v>
      </c>
      <c r="AE5" s="752"/>
      <c r="AF5" s="752"/>
      <c r="AG5" s="752"/>
      <c r="AH5" s="752"/>
      <c r="AI5" s="752"/>
      <c r="AJ5" s="752"/>
      <c r="AK5" s="752"/>
      <c r="AL5" s="739">
        <v>67.099999999999994</v>
      </c>
      <c r="AM5" s="721"/>
      <c r="AN5" s="721"/>
      <c r="AO5" s="740"/>
      <c r="AP5" s="715" t="s">
        <v>216</v>
      </c>
      <c r="AQ5" s="716"/>
      <c r="AR5" s="716"/>
      <c r="AS5" s="716"/>
      <c r="AT5" s="716"/>
      <c r="AU5" s="716"/>
      <c r="AV5" s="716"/>
      <c r="AW5" s="716"/>
      <c r="AX5" s="716"/>
      <c r="AY5" s="716"/>
      <c r="AZ5" s="716"/>
      <c r="BA5" s="716"/>
      <c r="BB5" s="716"/>
      <c r="BC5" s="716"/>
      <c r="BD5" s="716"/>
      <c r="BE5" s="716"/>
      <c r="BF5" s="717"/>
      <c r="BG5" s="657">
        <v>2993308</v>
      </c>
      <c r="BH5" s="658"/>
      <c r="BI5" s="658"/>
      <c r="BJ5" s="658"/>
      <c r="BK5" s="658"/>
      <c r="BL5" s="658"/>
      <c r="BM5" s="658"/>
      <c r="BN5" s="659"/>
      <c r="BO5" s="695">
        <v>100</v>
      </c>
      <c r="BP5" s="695"/>
      <c r="BQ5" s="695"/>
      <c r="BR5" s="695"/>
      <c r="BS5" s="696">
        <v>54546</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50694</v>
      </c>
      <c r="S6" s="658"/>
      <c r="T6" s="658"/>
      <c r="U6" s="658"/>
      <c r="V6" s="658"/>
      <c r="W6" s="658"/>
      <c r="X6" s="658"/>
      <c r="Y6" s="659"/>
      <c r="Z6" s="695">
        <v>0.7</v>
      </c>
      <c r="AA6" s="695"/>
      <c r="AB6" s="695"/>
      <c r="AC6" s="695"/>
      <c r="AD6" s="696">
        <v>50694</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2993308</v>
      </c>
      <c r="BH6" s="658"/>
      <c r="BI6" s="658"/>
      <c r="BJ6" s="658"/>
      <c r="BK6" s="658"/>
      <c r="BL6" s="658"/>
      <c r="BM6" s="658"/>
      <c r="BN6" s="659"/>
      <c r="BO6" s="695">
        <v>100</v>
      </c>
      <c r="BP6" s="695"/>
      <c r="BQ6" s="695"/>
      <c r="BR6" s="695"/>
      <c r="BS6" s="696">
        <v>54546</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78646</v>
      </c>
      <c r="CS6" s="658"/>
      <c r="CT6" s="658"/>
      <c r="CU6" s="658"/>
      <c r="CV6" s="658"/>
      <c r="CW6" s="658"/>
      <c r="CX6" s="658"/>
      <c r="CY6" s="659"/>
      <c r="CZ6" s="739">
        <v>1.1000000000000001</v>
      </c>
      <c r="DA6" s="721"/>
      <c r="DB6" s="721"/>
      <c r="DC6" s="741"/>
      <c r="DD6" s="663" t="s">
        <v>121</v>
      </c>
      <c r="DE6" s="658"/>
      <c r="DF6" s="658"/>
      <c r="DG6" s="658"/>
      <c r="DH6" s="658"/>
      <c r="DI6" s="658"/>
      <c r="DJ6" s="658"/>
      <c r="DK6" s="658"/>
      <c r="DL6" s="658"/>
      <c r="DM6" s="658"/>
      <c r="DN6" s="658"/>
      <c r="DO6" s="658"/>
      <c r="DP6" s="659"/>
      <c r="DQ6" s="663">
        <v>78646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1538</v>
      </c>
      <c r="S7" s="658"/>
      <c r="T7" s="658"/>
      <c r="U7" s="658"/>
      <c r="V7" s="658"/>
      <c r="W7" s="658"/>
      <c r="X7" s="658"/>
      <c r="Y7" s="659"/>
      <c r="Z7" s="695">
        <v>0</v>
      </c>
      <c r="AA7" s="695"/>
      <c r="AB7" s="695"/>
      <c r="AC7" s="695"/>
      <c r="AD7" s="696">
        <v>1538</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1332732</v>
      </c>
      <c r="BH7" s="658"/>
      <c r="BI7" s="658"/>
      <c r="BJ7" s="658"/>
      <c r="BK7" s="658"/>
      <c r="BL7" s="658"/>
      <c r="BM7" s="658"/>
      <c r="BN7" s="659"/>
      <c r="BO7" s="695">
        <v>44.5</v>
      </c>
      <c r="BP7" s="695"/>
      <c r="BQ7" s="695"/>
      <c r="BR7" s="695"/>
      <c r="BS7" s="696">
        <v>54546</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986870</v>
      </c>
      <c r="CS7" s="658"/>
      <c r="CT7" s="658"/>
      <c r="CU7" s="658"/>
      <c r="CV7" s="658"/>
      <c r="CW7" s="658"/>
      <c r="CX7" s="658"/>
      <c r="CY7" s="659"/>
      <c r="CZ7" s="695">
        <v>13.7</v>
      </c>
      <c r="DA7" s="695"/>
      <c r="DB7" s="695"/>
      <c r="DC7" s="695"/>
      <c r="DD7" s="663">
        <v>8125</v>
      </c>
      <c r="DE7" s="658"/>
      <c r="DF7" s="658"/>
      <c r="DG7" s="658"/>
      <c r="DH7" s="658"/>
      <c r="DI7" s="658"/>
      <c r="DJ7" s="658"/>
      <c r="DK7" s="658"/>
      <c r="DL7" s="658"/>
      <c r="DM7" s="658"/>
      <c r="DN7" s="658"/>
      <c r="DO7" s="658"/>
      <c r="DP7" s="659"/>
      <c r="DQ7" s="663">
        <v>849779</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23189</v>
      </c>
      <c r="S8" s="658"/>
      <c r="T8" s="658"/>
      <c r="U8" s="658"/>
      <c r="V8" s="658"/>
      <c r="W8" s="658"/>
      <c r="X8" s="658"/>
      <c r="Y8" s="659"/>
      <c r="Z8" s="695">
        <v>0.3</v>
      </c>
      <c r="AA8" s="695"/>
      <c r="AB8" s="695"/>
      <c r="AC8" s="695"/>
      <c r="AD8" s="696">
        <v>23189</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33624</v>
      </c>
      <c r="BH8" s="658"/>
      <c r="BI8" s="658"/>
      <c r="BJ8" s="658"/>
      <c r="BK8" s="658"/>
      <c r="BL8" s="658"/>
      <c r="BM8" s="658"/>
      <c r="BN8" s="659"/>
      <c r="BO8" s="695">
        <v>1.1000000000000001</v>
      </c>
      <c r="BP8" s="695"/>
      <c r="BQ8" s="695"/>
      <c r="BR8" s="695"/>
      <c r="BS8" s="696" t="s">
        <v>121</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2886540</v>
      </c>
      <c r="CS8" s="658"/>
      <c r="CT8" s="658"/>
      <c r="CU8" s="658"/>
      <c r="CV8" s="658"/>
      <c r="CW8" s="658"/>
      <c r="CX8" s="658"/>
      <c r="CY8" s="659"/>
      <c r="CZ8" s="695">
        <v>40</v>
      </c>
      <c r="DA8" s="695"/>
      <c r="DB8" s="695"/>
      <c r="DC8" s="695"/>
      <c r="DD8" s="663">
        <v>23684</v>
      </c>
      <c r="DE8" s="658"/>
      <c r="DF8" s="658"/>
      <c r="DG8" s="658"/>
      <c r="DH8" s="658"/>
      <c r="DI8" s="658"/>
      <c r="DJ8" s="658"/>
      <c r="DK8" s="658"/>
      <c r="DL8" s="658"/>
      <c r="DM8" s="658"/>
      <c r="DN8" s="658"/>
      <c r="DO8" s="658"/>
      <c r="DP8" s="659"/>
      <c r="DQ8" s="663">
        <v>1499880</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23196</v>
      </c>
      <c r="S9" s="658"/>
      <c r="T9" s="658"/>
      <c r="U9" s="658"/>
      <c r="V9" s="658"/>
      <c r="W9" s="658"/>
      <c r="X9" s="658"/>
      <c r="Y9" s="659"/>
      <c r="Z9" s="695">
        <v>0.3</v>
      </c>
      <c r="AA9" s="695"/>
      <c r="AB9" s="695"/>
      <c r="AC9" s="695"/>
      <c r="AD9" s="696">
        <v>23196</v>
      </c>
      <c r="AE9" s="696"/>
      <c r="AF9" s="696"/>
      <c r="AG9" s="696"/>
      <c r="AH9" s="696"/>
      <c r="AI9" s="696"/>
      <c r="AJ9" s="696"/>
      <c r="AK9" s="696"/>
      <c r="AL9" s="660">
        <v>0.5</v>
      </c>
      <c r="AM9" s="661"/>
      <c r="AN9" s="661"/>
      <c r="AO9" s="697"/>
      <c r="AP9" s="654" t="s">
        <v>230</v>
      </c>
      <c r="AQ9" s="655"/>
      <c r="AR9" s="655"/>
      <c r="AS9" s="655"/>
      <c r="AT9" s="655"/>
      <c r="AU9" s="655"/>
      <c r="AV9" s="655"/>
      <c r="AW9" s="655"/>
      <c r="AX9" s="655"/>
      <c r="AY9" s="655"/>
      <c r="AZ9" s="655"/>
      <c r="BA9" s="655"/>
      <c r="BB9" s="655"/>
      <c r="BC9" s="655"/>
      <c r="BD9" s="655"/>
      <c r="BE9" s="655"/>
      <c r="BF9" s="656"/>
      <c r="BG9" s="657">
        <v>1069352</v>
      </c>
      <c r="BH9" s="658"/>
      <c r="BI9" s="658"/>
      <c r="BJ9" s="658"/>
      <c r="BK9" s="658"/>
      <c r="BL9" s="658"/>
      <c r="BM9" s="658"/>
      <c r="BN9" s="659"/>
      <c r="BO9" s="695">
        <v>35.700000000000003</v>
      </c>
      <c r="BP9" s="695"/>
      <c r="BQ9" s="695"/>
      <c r="BR9" s="695"/>
      <c r="BS9" s="696" t="s">
        <v>121</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671281</v>
      </c>
      <c r="CS9" s="658"/>
      <c r="CT9" s="658"/>
      <c r="CU9" s="658"/>
      <c r="CV9" s="658"/>
      <c r="CW9" s="658"/>
      <c r="CX9" s="658"/>
      <c r="CY9" s="659"/>
      <c r="CZ9" s="695">
        <v>9.3000000000000007</v>
      </c>
      <c r="DA9" s="695"/>
      <c r="DB9" s="695"/>
      <c r="DC9" s="695"/>
      <c r="DD9" s="663">
        <v>9719</v>
      </c>
      <c r="DE9" s="658"/>
      <c r="DF9" s="658"/>
      <c r="DG9" s="658"/>
      <c r="DH9" s="658"/>
      <c r="DI9" s="658"/>
      <c r="DJ9" s="658"/>
      <c r="DK9" s="658"/>
      <c r="DL9" s="658"/>
      <c r="DM9" s="658"/>
      <c r="DN9" s="658"/>
      <c r="DO9" s="658"/>
      <c r="DP9" s="659"/>
      <c r="DQ9" s="663">
        <v>500505</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92990</v>
      </c>
      <c r="BH10" s="658"/>
      <c r="BI10" s="658"/>
      <c r="BJ10" s="658"/>
      <c r="BK10" s="658"/>
      <c r="BL10" s="658"/>
      <c r="BM10" s="658"/>
      <c r="BN10" s="659"/>
      <c r="BO10" s="695">
        <v>3.1</v>
      </c>
      <c r="BP10" s="695"/>
      <c r="BQ10" s="695"/>
      <c r="BR10" s="695"/>
      <c r="BS10" s="696">
        <v>15460</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50</v>
      </c>
      <c r="CS10" s="658"/>
      <c r="CT10" s="658"/>
      <c r="CU10" s="658"/>
      <c r="CV10" s="658"/>
      <c r="CW10" s="658"/>
      <c r="CX10" s="658"/>
      <c r="CY10" s="659"/>
      <c r="CZ10" s="695">
        <v>0</v>
      </c>
      <c r="DA10" s="695"/>
      <c r="DB10" s="695"/>
      <c r="DC10" s="695"/>
      <c r="DD10" s="663" t="s">
        <v>121</v>
      </c>
      <c r="DE10" s="658"/>
      <c r="DF10" s="658"/>
      <c r="DG10" s="658"/>
      <c r="DH10" s="658"/>
      <c r="DI10" s="658"/>
      <c r="DJ10" s="658"/>
      <c r="DK10" s="658"/>
      <c r="DL10" s="658"/>
      <c r="DM10" s="658"/>
      <c r="DN10" s="658"/>
      <c r="DO10" s="658"/>
      <c r="DP10" s="659"/>
      <c r="DQ10" s="663">
        <v>50</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490159</v>
      </c>
      <c r="S11" s="658"/>
      <c r="T11" s="658"/>
      <c r="U11" s="658"/>
      <c r="V11" s="658"/>
      <c r="W11" s="658"/>
      <c r="X11" s="658"/>
      <c r="Y11" s="659"/>
      <c r="Z11" s="660">
        <v>6.3</v>
      </c>
      <c r="AA11" s="661"/>
      <c r="AB11" s="661"/>
      <c r="AC11" s="662"/>
      <c r="AD11" s="663">
        <v>490159</v>
      </c>
      <c r="AE11" s="658"/>
      <c r="AF11" s="658"/>
      <c r="AG11" s="658"/>
      <c r="AH11" s="658"/>
      <c r="AI11" s="658"/>
      <c r="AJ11" s="658"/>
      <c r="AK11" s="659"/>
      <c r="AL11" s="660">
        <v>11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136766</v>
      </c>
      <c r="BH11" s="658"/>
      <c r="BI11" s="658"/>
      <c r="BJ11" s="658"/>
      <c r="BK11" s="658"/>
      <c r="BL11" s="658"/>
      <c r="BM11" s="658"/>
      <c r="BN11" s="659"/>
      <c r="BO11" s="695">
        <v>4.5999999999999996</v>
      </c>
      <c r="BP11" s="695"/>
      <c r="BQ11" s="695"/>
      <c r="BR11" s="695"/>
      <c r="BS11" s="696">
        <v>39086</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94462</v>
      </c>
      <c r="CS11" s="658"/>
      <c r="CT11" s="658"/>
      <c r="CU11" s="658"/>
      <c r="CV11" s="658"/>
      <c r="CW11" s="658"/>
      <c r="CX11" s="658"/>
      <c r="CY11" s="659"/>
      <c r="CZ11" s="695">
        <v>1.3</v>
      </c>
      <c r="DA11" s="695"/>
      <c r="DB11" s="695"/>
      <c r="DC11" s="695"/>
      <c r="DD11" s="663">
        <v>14103</v>
      </c>
      <c r="DE11" s="658"/>
      <c r="DF11" s="658"/>
      <c r="DG11" s="658"/>
      <c r="DH11" s="658"/>
      <c r="DI11" s="658"/>
      <c r="DJ11" s="658"/>
      <c r="DK11" s="658"/>
      <c r="DL11" s="658"/>
      <c r="DM11" s="658"/>
      <c r="DN11" s="658"/>
      <c r="DO11" s="658"/>
      <c r="DP11" s="659"/>
      <c r="DQ11" s="663">
        <v>68375</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1430616</v>
      </c>
      <c r="BH12" s="658"/>
      <c r="BI12" s="658"/>
      <c r="BJ12" s="658"/>
      <c r="BK12" s="658"/>
      <c r="BL12" s="658"/>
      <c r="BM12" s="658"/>
      <c r="BN12" s="659"/>
      <c r="BO12" s="695">
        <v>47.8</v>
      </c>
      <c r="BP12" s="695"/>
      <c r="BQ12" s="695"/>
      <c r="BR12" s="695"/>
      <c r="BS12" s="696" t="s">
        <v>121</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165562</v>
      </c>
      <c r="CS12" s="658"/>
      <c r="CT12" s="658"/>
      <c r="CU12" s="658"/>
      <c r="CV12" s="658"/>
      <c r="CW12" s="658"/>
      <c r="CX12" s="658"/>
      <c r="CY12" s="659"/>
      <c r="CZ12" s="695">
        <v>2.2999999999999998</v>
      </c>
      <c r="DA12" s="695"/>
      <c r="DB12" s="695"/>
      <c r="DC12" s="695"/>
      <c r="DD12" s="663" t="s">
        <v>121</v>
      </c>
      <c r="DE12" s="658"/>
      <c r="DF12" s="658"/>
      <c r="DG12" s="658"/>
      <c r="DH12" s="658"/>
      <c r="DI12" s="658"/>
      <c r="DJ12" s="658"/>
      <c r="DK12" s="658"/>
      <c r="DL12" s="658"/>
      <c r="DM12" s="658"/>
      <c r="DN12" s="658"/>
      <c r="DO12" s="658"/>
      <c r="DP12" s="659"/>
      <c r="DQ12" s="663">
        <v>128375</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1417568</v>
      </c>
      <c r="BH13" s="658"/>
      <c r="BI13" s="658"/>
      <c r="BJ13" s="658"/>
      <c r="BK13" s="658"/>
      <c r="BL13" s="658"/>
      <c r="BM13" s="658"/>
      <c r="BN13" s="659"/>
      <c r="BO13" s="695">
        <v>47.4</v>
      </c>
      <c r="BP13" s="695"/>
      <c r="BQ13" s="695"/>
      <c r="BR13" s="695"/>
      <c r="BS13" s="696" t="s">
        <v>121</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514651</v>
      </c>
      <c r="CS13" s="658"/>
      <c r="CT13" s="658"/>
      <c r="CU13" s="658"/>
      <c r="CV13" s="658"/>
      <c r="CW13" s="658"/>
      <c r="CX13" s="658"/>
      <c r="CY13" s="659"/>
      <c r="CZ13" s="695">
        <v>7.1</v>
      </c>
      <c r="DA13" s="695"/>
      <c r="DB13" s="695"/>
      <c r="DC13" s="695"/>
      <c r="DD13" s="663">
        <v>111012</v>
      </c>
      <c r="DE13" s="658"/>
      <c r="DF13" s="658"/>
      <c r="DG13" s="658"/>
      <c r="DH13" s="658"/>
      <c r="DI13" s="658"/>
      <c r="DJ13" s="658"/>
      <c r="DK13" s="658"/>
      <c r="DL13" s="658"/>
      <c r="DM13" s="658"/>
      <c r="DN13" s="658"/>
      <c r="DO13" s="658"/>
      <c r="DP13" s="659"/>
      <c r="DQ13" s="663">
        <v>449423</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659</v>
      </c>
      <c r="S14" s="658"/>
      <c r="T14" s="658"/>
      <c r="U14" s="658"/>
      <c r="V14" s="658"/>
      <c r="W14" s="658"/>
      <c r="X14" s="658"/>
      <c r="Y14" s="659"/>
      <c r="Z14" s="695">
        <v>0</v>
      </c>
      <c r="AA14" s="695"/>
      <c r="AB14" s="695"/>
      <c r="AC14" s="695"/>
      <c r="AD14" s="696">
        <v>659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62661</v>
      </c>
      <c r="BH14" s="658"/>
      <c r="BI14" s="658"/>
      <c r="BJ14" s="658"/>
      <c r="BK14" s="658"/>
      <c r="BL14" s="658"/>
      <c r="BM14" s="658"/>
      <c r="BN14" s="659"/>
      <c r="BO14" s="695">
        <v>2.1</v>
      </c>
      <c r="BP14" s="695"/>
      <c r="BQ14" s="695"/>
      <c r="BR14" s="695"/>
      <c r="BS14" s="696" t="s">
        <v>121</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203639</v>
      </c>
      <c r="CS14" s="658"/>
      <c r="CT14" s="658"/>
      <c r="CU14" s="658"/>
      <c r="CV14" s="658"/>
      <c r="CW14" s="658"/>
      <c r="CX14" s="658"/>
      <c r="CY14" s="659"/>
      <c r="CZ14" s="695">
        <v>2.8</v>
      </c>
      <c r="DA14" s="695"/>
      <c r="DB14" s="695"/>
      <c r="DC14" s="695"/>
      <c r="DD14" s="663">
        <v>5827</v>
      </c>
      <c r="DE14" s="658"/>
      <c r="DF14" s="658"/>
      <c r="DG14" s="658"/>
      <c r="DH14" s="658"/>
      <c r="DI14" s="658"/>
      <c r="DJ14" s="658"/>
      <c r="DK14" s="658"/>
      <c r="DL14" s="658"/>
      <c r="DM14" s="658"/>
      <c r="DN14" s="658"/>
      <c r="DO14" s="658"/>
      <c r="DP14" s="659"/>
      <c r="DQ14" s="663">
        <v>196981</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167299</v>
      </c>
      <c r="BH15" s="658"/>
      <c r="BI15" s="658"/>
      <c r="BJ15" s="658"/>
      <c r="BK15" s="658"/>
      <c r="BL15" s="658"/>
      <c r="BM15" s="658"/>
      <c r="BN15" s="659"/>
      <c r="BO15" s="695">
        <v>5.6</v>
      </c>
      <c r="BP15" s="695"/>
      <c r="BQ15" s="695"/>
      <c r="BR15" s="695"/>
      <c r="BS15" s="696" t="s">
        <v>121</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1064585</v>
      </c>
      <c r="CS15" s="658"/>
      <c r="CT15" s="658"/>
      <c r="CU15" s="658"/>
      <c r="CV15" s="658"/>
      <c r="CW15" s="658"/>
      <c r="CX15" s="658"/>
      <c r="CY15" s="659"/>
      <c r="CZ15" s="695">
        <v>14.7</v>
      </c>
      <c r="DA15" s="695"/>
      <c r="DB15" s="695"/>
      <c r="DC15" s="695"/>
      <c r="DD15" s="663">
        <v>268867</v>
      </c>
      <c r="DE15" s="658"/>
      <c r="DF15" s="658"/>
      <c r="DG15" s="658"/>
      <c r="DH15" s="658"/>
      <c r="DI15" s="658"/>
      <c r="DJ15" s="658"/>
      <c r="DK15" s="658"/>
      <c r="DL15" s="658"/>
      <c r="DM15" s="658"/>
      <c r="DN15" s="658"/>
      <c r="DO15" s="658"/>
      <c r="DP15" s="659"/>
      <c r="DQ15" s="663">
        <v>643532</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6569</v>
      </c>
      <c r="S16" s="658"/>
      <c r="T16" s="658"/>
      <c r="U16" s="658"/>
      <c r="V16" s="658"/>
      <c r="W16" s="658"/>
      <c r="X16" s="658"/>
      <c r="Y16" s="659"/>
      <c r="Z16" s="695">
        <v>0.1</v>
      </c>
      <c r="AA16" s="695"/>
      <c r="AB16" s="695"/>
      <c r="AC16" s="695"/>
      <c r="AD16" s="696">
        <v>6569</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t="s">
        <v>121</v>
      </c>
      <c r="CS16" s="658"/>
      <c r="CT16" s="658"/>
      <c r="CU16" s="658"/>
      <c r="CV16" s="658"/>
      <c r="CW16" s="658"/>
      <c r="CX16" s="658"/>
      <c r="CY16" s="659"/>
      <c r="CZ16" s="695" t="s">
        <v>121</v>
      </c>
      <c r="DA16" s="695"/>
      <c r="DB16" s="695"/>
      <c r="DC16" s="695"/>
      <c r="DD16" s="663" t="s">
        <v>121</v>
      </c>
      <c r="DE16" s="658"/>
      <c r="DF16" s="658"/>
      <c r="DG16" s="658"/>
      <c r="DH16" s="658"/>
      <c r="DI16" s="658"/>
      <c r="DJ16" s="658"/>
      <c r="DK16" s="658"/>
      <c r="DL16" s="658"/>
      <c r="DM16" s="658"/>
      <c r="DN16" s="658"/>
      <c r="DO16" s="658"/>
      <c r="DP16" s="659"/>
      <c r="DQ16" s="663" t="s">
        <v>121</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51153</v>
      </c>
      <c r="S17" s="658"/>
      <c r="T17" s="658"/>
      <c r="U17" s="658"/>
      <c r="V17" s="658"/>
      <c r="W17" s="658"/>
      <c r="X17" s="658"/>
      <c r="Y17" s="659"/>
      <c r="Z17" s="695">
        <v>0.7</v>
      </c>
      <c r="AA17" s="695"/>
      <c r="AB17" s="695"/>
      <c r="AC17" s="695"/>
      <c r="AD17" s="696">
        <v>51153</v>
      </c>
      <c r="AE17" s="696"/>
      <c r="AF17" s="696"/>
      <c r="AG17" s="696"/>
      <c r="AH17" s="696"/>
      <c r="AI17" s="696"/>
      <c r="AJ17" s="696"/>
      <c r="AK17" s="696"/>
      <c r="AL17" s="660">
        <v>1.1000000000000001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547555</v>
      </c>
      <c r="CS17" s="658"/>
      <c r="CT17" s="658"/>
      <c r="CU17" s="658"/>
      <c r="CV17" s="658"/>
      <c r="CW17" s="658"/>
      <c r="CX17" s="658"/>
      <c r="CY17" s="659"/>
      <c r="CZ17" s="695">
        <v>7.6</v>
      </c>
      <c r="DA17" s="695"/>
      <c r="DB17" s="695"/>
      <c r="DC17" s="695"/>
      <c r="DD17" s="663" t="s">
        <v>121</v>
      </c>
      <c r="DE17" s="658"/>
      <c r="DF17" s="658"/>
      <c r="DG17" s="658"/>
      <c r="DH17" s="658"/>
      <c r="DI17" s="658"/>
      <c r="DJ17" s="658"/>
      <c r="DK17" s="658"/>
      <c r="DL17" s="658"/>
      <c r="DM17" s="658"/>
      <c r="DN17" s="658"/>
      <c r="DO17" s="658"/>
      <c r="DP17" s="659"/>
      <c r="DQ17" s="663">
        <v>547555</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16060</v>
      </c>
      <c r="S18" s="658"/>
      <c r="T18" s="658"/>
      <c r="U18" s="658"/>
      <c r="V18" s="658"/>
      <c r="W18" s="658"/>
      <c r="X18" s="658"/>
      <c r="Y18" s="659"/>
      <c r="Z18" s="695">
        <v>0.2</v>
      </c>
      <c r="AA18" s="695"/>
      <c r="AB18" s="695"/>
      <c r="AC18" s="695"/>
      <c r="AD18" s="696">
        <v>16060</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v>5647</v>
      </c>
      <c r="CS18" s="658"/>
      <c r="CT18" s="658"/>
      <c r="CU18" s="658"/>
      <c r="CV18" s="658"/>
      <c r="CW18" s="658"/>
      <c r="CX18" s="658"/>
      <c r="CY18" s="659"/>
      <c r="CZ18" s="695">
        <v>0.1</v>
      </c>
      <c r="DA18" s="695"/>
      <c r="DB18" s="695"/>
      <c r="DC18" s="695"/>
      <c r="DD18" s="663" t="s">
        <v>121</v>
      </c>
      <c r="DE18" s="658"/>
      <c r="DF18" s="658"/>
      <c r="DG18" s="658"/>
      <c r="DH18" s="658"/>
      <c r="DI18" s="658"/>
      <c r="DJ18" s="658"/>
      <c r="DK18" s="658"/>
      <c r="DL18" s="658"/>
      <c r="DM18" s="658"/>
      <c r="DN18" s="658"/>
      <c r="DO18" s="658"/>
      <c r="DP18" s="659"/>
      <c r="DQ18" s="663">
        <v>5647</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15975</v>
      </c>
      <c r="S19" s="658"/>
      <c r="T19" s="658"/>
      <c r="U19" s="658"/>
      <c r="V19" s="658"/>
      <c r="W19" s="658"/>
      <c r="X19" s="658"/>
      <c r="Y19" s="659"/>
      <c r="Z19" s="695">
        <v>0.2</v>
      </c>
      <c r="AA19" s="695"/>
      <c r="AB19" s="695"/>
      <c r="AC19" s="695"/>
      <c r="AD19" s="696">
        <v>15975</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85</v>
      </c>
      <c r="S20" s="658"/>
      <c r="T20" s="658"/>
      <c r="U20" s="658"/>
      <c r="V20" s="658"/>
      <c r="W20" s="658"/>
      <c r="X20" s="658"/>
      <c r="Y20" s="659"/>
      <c r="Z20" s="695">
        <v>0</v>
      </c>
      <c r="AA20" s="695"/>
      <c r="AB20" s="695"/>
      <c r="AC20" s="695"/>
      <c r="AD20" s="696">
        <v>85</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7219488</v>
      </c>
      <c r="CS20" s="658"/>
      <c r="CT20" s="658"/>
      <c r="CU20" s="658"/>
      <c r="CV20" s="658"/>
      <c r="CW20" s="658"/>
      <c r="CX20" s="658"/>
      <c r="CY20" s="659"/>
      <c r="CZ20" s="695">
        <v>100</v>
      </c>
      <c r="DA20" s="695"/>
      <c r="DB20" s="695"/>
      <c r="DC20" s="695"/>
      <c r="DD20" s="663">
        <v>441337</v>
      </c>
      <c r="DE20" s="658"/>
      <c r="DF20" s="658"/>
      <c r="DG20" s="658"/>
      <c r="DH20" s="658"/>
      <c r="DI20" s="658"/>
      <c r="DJ20" s="658"/>
      <c r="DK20" s="658"/>
      <c r="DL20" s="658"/>
      <c r="DM20" s="658"/>
      <c r="DN20" s="658"/>
      <c r="DO20" s="658"/>
      <c r="DP20" s="659"/>
      <c r="DQ20" s="663">
        <v>4968748</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923547</v>
      </c>
      <c r="S21" s="658"/>
      <c r="T21" s="658"/>
      <c r="U21" s="658"/>
      <c r="V21" s="658"/>
      <c r="W21" s="658"/>
      <c r="X21" s="658"/>
      <c r="Y21" s="659"/>
      <c r="Z21" s="695">
        <v>11.9</v>
      </c>
      <c r="AA21" s="695"/>
      <c r="AB21" s="695"/>
      <c r="AC21" s="695"/>
      <c r="AD21" s="696">
        <v>779487</v>
      </c>
      <c r="AE21" s="696"/>
      <c r="AF21" s="696"/>
      <c r="AG21" s="696"/>
      <c r="AH21" s="696"/>
      <c r="AI21" s="696"/>
      <c r="AJ21" s="696"/>
      <c r="AK21" s="696"/>
      <c r="AL21" s="660">
        <v>17.5</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779487</v>
      </c>
      <c r="S22" s="658"/>
      <c r="T22" s="658"/>
      <c r="U22" s="658"/>
      <c r="V22" s="658"/>
      <c r="W22" s="658"/>
      <c r="X22" s="658"/>
      <c r="Y22" s="659"/>
      <c r="Z22" s="695">
        <v>10.1</v>
      </c>
      <c r="AA22" s="695"/>
      <c r="AB22" s="695"/>
      <c r="AC22" s="695"/>
      <c r="AD22" s="696">
        <v>779487</v>
      </c>
      <c r="AE22" s="696"/>
      <c r="AF22" s="696"/>
      <c r="AG22" s="696"/>
      <c r="AH22" s="696"/>
      <c r="AI22" s="696"/>
      <c r="AJ22" s="696"/>
      <c r="AK22" s="696"/>
      <c r="AL22" s="660">
        <v>17.5</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144060</v>
      </c>
      <c r="S23" s="658"/>
      <c r="T23" s="658"/>
      <c r="U23" s="658"/>
      <c r="V23" s="658"/>
      <c r="W23" s="658"/>
      <c r="X23" s="658"/>
      <c r="Y23" s="659"/>
      <c r="Z23" s="695">
        <v>1.9</v>
      </c>
      <c r="AA23" s="695"/>
      <c r="AB23" s="695"/>
      <c r="AC23" s="695"/>
      <c r="AD23" s="696" t="s">
        <v>121</v>
      </c>
      <c r="AE23" s="696"/>
      <c r="AF23" s="696"/>
      <c r="AG23" s="696"/>
      <c r="AH23" s="696"/>
      <c r="AI23" s="696"/>
      <c r="AJ23" s="696"/>
      <c r="AK23" s="696"/>
      <c r="AL23" s="660" t="s">
        <v>121</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3693127</v>
      </c>
      <c r="CS24" s="713"/>
      <c r="CT24" s="713"/>
      <c r="CU24" s="713"/>
      <c r="CV24" s="713"/>
      <c r="CW24" s="713"/>
      <c r="CX24" s="713"/>
      <c r="CY24" s="738"/>
      <c r="CZ24" s="739">
        <v>51.2</v>
      </c>
      <c r="DA24" s="721"/>
      <c r="DB24" s="721"/>
      <c r="DC24" s="741"/>
      <c r="DD24" s="737">
        <v>2326062</v>
      </c>
      <c r="DE24" s="713"/>
      <c r="DF24" s="713"/>
      <c r="DG24" s="713"/>
      <c r="DH24" s="713"/>
      <c r="DI24" s="713"/>
      <c r="DJ24" s="713"/>
      <c r="DK24" s="738"/>
      <c r="DL24" s="737">
        <v>2085948</v>
      </c>
      <c r="DM24" s="713"/>
      <c r="DN24" s="713"/>
      <c r="DO24" s="713"/>
      <c r="DP24" s="713"/>
      <c r="DQ24" s="713"/>
      <c r="DR24" s="713"/>
      <c r="DS24" s="713"/>
      <c r="DT24" s="713"/>
      <c r="DU24" s="713"/>
      <c r="DV24" s="738"/>
      <c r="DW24" s="739">
        <v>46.3</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4580072</v>
      </c>
      <c r="S25" s="658"/>
      <c r="T25" s="658"/>
      <c r="U25" s="658"/>
      <c r="V25" s="658"/>
      <c r="W25" s="658"/>
      <c r="X25" s="658"/>
      <c r="Y25" s="659"/>
      <c r="Z25" s="695">
        <v>59.2</v>
      </c>
      <c r="AA25" s="695"/>
      <c r="AB25" s="695"/>
      <c r="AC25" s="695"/>
      <c r="AD25" s="696">
        <v>4436012</v>
      </c>
      <c r="AE25" s="696"/>
      <c r="AF25" s="696"/>
      <c r="AG25" s="696"/>
      <c r="AH25" s="696"/>
      <c r="AI25" s="696"/>
      <c r="AJ25" s="696"/>
      <c r="AK25" s="696"/>
      <c r="AL25" s="660">
        <v>99.5</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1205614</v>
      </c>
      <c r="CS25" s="670"/>
      <c r="CT25" s="670"/>
      <c r="CU25" s="670"/>
      <c r="CV25" s="670"/>
      <c r="CW25" s="670"/>
      <c r="CX25" s="670"/>
      <c r="CY25" s="671"/>
      <c r="CZ25" s="660">
        <v>16.7</v>
      </c>
      <c r="DA25" s="672"/>
      <c r="DB25" s="672"/>
      <c r="DC25" s="673"/>
      <c r="DD25" s="663">
        <v>1046464</v>
      </c>
      <c r="DE25" s="670"/>
      <c r="DF25" s="670"/>
      <c r="DG25" s="670"/>
      <c r="DH25" s="670"/>
      <c r="DI25" s="670"/>
      <c r="DJ25" s="670"/>
      <c r="DK25" s="671"/>
      <c r="DL25" s="663">
        <v>1010886</v>
      </c>
      <c r="DM25" s="670"/>
      <c r="DN25" s="670"/>
      <c r="DO25" s="670"/>
      <c r="DP25" s="670"/>
      <c r="DQ25" s="670"/>
      <c r="DR25" s="670"/>
      <c r="DS25" s="670"/>
      <c r="DT25" s="670"/>
      <c r="DU25" s="670"/>
      <c r="DV25" s="671"/>
      <c r="DW25" s="660">
        <v>22.4</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2805</v>
      </c>
      <c r="S26" s="658"/>
      <c r="T26" s="658"/>
      <c r="U26" s="658"/>
      <c r="V26" s="658"/>
      <c r="W26" s="658"/>
      <c r="X26" s="658"/>
      <c r="Y26" s="659"/>
      <c r="Z26" s="695">
        <v>0</v>
      </c>
      <c r="AA26" s="695"/>
      <c r="AB26" s="695"/>
      <c r="AC26" s="695"/>
      <c r="AD26" s="696">
        <v>2805</v>
      </c>
      <c r="AE26" s="696"/>
      <c r="AF26" s="696"/>
      <c r="AG26" s="696"/>
      <c r="AH26" s="696"/>
      <c r="AI26" s="696"/>
      <c r="AJ26" s="696"/>
      <c r="AK26" s="696"/>
      <c r="AL26" s="660">
        <v>0.1</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677423</v>
      </c>
      <c r="CS26" s="658"/>
      <c r="CT26" s="658"/>
      <c r="CU26" s="658"/>
      <c r="CV26" s="658"/>
      <c r="CW26" s="658"/>
      <c r="CX26" s="658"/>
      <c r="CY26" s="659"/>
      <c r="CZ26" s="660">
        <v>9.4</v>
      </c>
      <c r="DA26" s="672"/>
      <c r="DB26" s="672"/>
      <c r="DC26" s="673"/>
      <c r="DD26" s="663">
        <v>577368</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58633</v>
      </c>
      <c r="S27" s="658"/>
      <c r="T27" s="658"/>
      <c r="U27" s="658"/>
      <c r="V27" s="658"/>
      <c r="W27" s="658"/>
      <c r="X27" s="658"/>
      <c r="Y27" s="659"/>
      <c r="Z27" s="695">
        <v>0.8</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2993308</v>
      </c>
      <c r="BH27" s="658"/>
      <c r="BI27" s="658"/>
      <c r="BJ27" s="658"/>
      <c r="BK27" s="658"/>
      <c r="BL27" s="658"/>
      <c r="BM27" s="658"/>
      <c r="BN27" s="659"/>
      <c r="BO27" s="695">
        <v>100</v>
      </c>
      <c r="BP27" s="695"/>
      <c r="BQ27" s="695"/>
      <c r="BR27" s="695"/>
      <c r="BS27" s="696">
        <v>54546</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1939958</v>
      </c>
      <c r="CS27" s="670"/>
      <c r="CT27" s="670"/>
      <c r="CU27" s="670"/>
      <c r="CV27" s="670"/>
      <c r="CW27" s="670"/>
      <c r="CX27" s="670"/>
      <c r="CY27" s="671"/>
      <c r="CZ27" s="660">
        <v>26.9</v>
      </c>
      <c r="DA27" s="672"/>
      <c r="DB27" s="672"/>
      <c r="DC27" s="673"/>
      <c r="DD27" s="663">
        <v>732043</v>
      </c>
      <c r="DE27" s="670"/>
      <c r="DF27" s="670"/>
      <c r="DG27" s="670"/>
      <c r="DH27" s="670"/>
      <c r="DI27" s="670"/>
      <c r="DJ27" s="670"/>
      <c r="DK27" s="671"/>
      <c r="DL27" s="663">
        <v>527507</v>
      </c>
      <c r="DM27" s="670"/>
      <c r="DN27" s="670"/>
      <c r="DO27" s="670"/>
      <c r="DP27" s="670"/>
      <c r="DQ27" s="670"/>
      <c r="DR27" s="670"/>
      <c r="DS27" s="670"/>
      <c r="DT27" s="670"/>
      <c r="DU27" s="670"/>
      <c r="DV27" s="671"/>
      <c r="DW27" s="660">
        <v>11.7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82178</v>
      </c>
      <c r="S28" s="658"/>
      <c r="T28" s="658"/>
      <c r="U28" s="658"/>
      <c r="V28" s="658"/>
      <c r="W28" s="658"/>
      <c r="X28" s="658"/>
      <c r="Y28" s="659"/>
      <c r="Z28" s="695">
        <v>1.1000000000000001</v>
      </c>
      <c r="AA28" s="695"/>
      <c r="AB28" s="695"/>
      <c r="AC28" s="695"/>
      <c r="AD28" s="696">
        <v>3888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547555</v>
      </c>
      <c r="CS28" s="658"/>
      <c r="CT28" s="658"/>
      <c r="CU28" s="658"/>
      <c r="CV28" s="658"/>
      <c r="CW28" s="658"/>
      <c r="CX28" s="658"/>
      <c r="CY28" s="659"/>
      <c r="CZ28" s="660">
        <v>7.6</v>
      </c>
      <c r="DA28" s="672"/>
      <c r="DB28" s="672"/>
      <c r="DC28" s="673"/>
      <c r="DD28" s="663">
        <v>547555</v>
      </c>
      <c r="DE28" s="658"/>
      <c r="DF28" s="658"/>
      <c r="DG28" s="658"/>
      <c r="DH28" s="658"/>
      <c r="DI28" s="658"/>
      <c r="DJ28" s="658"/>
      <c r="DK28" s="659"/>
      <c r="DL28" s="663">
        <v>547555</v>
      </c>
      <c r="DM28" s="658"/>
      <c r="DN28" s="658"/>
      <c r="DO28" s="658"/>
      <c r="DP28" s="658"/>
      <c r="DQ28" s="658"/>
      <c r="DR28" s="658"/>
      <c r="DS28" s="658"/>
      <c r="DT28" s="658"/>
      <c r="DU28" s="658"/>
      <c r="DV28" s="659"/>
      <c r="DW28" s="660">
        <v>12.1</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34769</v>
      </c>
      <c r="S29" s="658"/>
      <c r="T29" s="658"/>
      <c r="U29" s="658"/>
      <c r="V29" s="658"/>
      <c r="W29" s="658"/>
      <c r="X29" s="658"/>
      <c r="Y29" s="659"/>
      <c r="Z29" s="695">
        <v>0.4</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547555</v>
      </c>
      <c r="CS29" s="670"/>
      <c r="CT29" s="670"/>
      <c r="CU29" s="670"/>
      <c r="CV29" s="670"/>
      <c r="CW29" s="670"/>
      <c r="CX29" s="670"/>
      <c r="CY29" s="671"/>
      <c r="CZ29" s="660">
        <v>7.6</v>
      </c>
      <c r="DA29" s="672"/>
      <c r="DB29" s="672"/>
      <c r="DC29" s="673"/>
      <c r="DD29" s="663">
        <v>547555</v>
      </c>
      <c r="DE29" s="670"/>
      <c r="DF29" s="670"/>
      <c r="DG29" s="670"/>
      <c r="DH29" s="670"/>
      <c r="DI29" s="670"/>
      <c r="DJ29" s="670"/>
      <c r="DK29" s="671"/>
      <c r="DL29" s="663">
        <v>547555</v>
      </c>
      <c r="DM29" s="670"/>
      <c r="DN29" s="670"/>
      <c r="DO29" s="670"/>
      <c r="DP29" s="670"/>
      <c r="DQ29" s="670"/>
      <c r="DR29" s="670"/>
      <c r="DS29" s="670"/>
      <c r="DT29" s="670"/>
      <c r="DU29" s="670"/>
      <c r="DV29" s="671"/>
      <c r="DW29" s="660">
        <v>12.1</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1158380</v>
      </c>
      <c r="S30" s="658"/>
      <c r="T30" s="658"/>
      <c r="U30" s="658"/>
      <c r="V30" s="658"/>
      <c r="W30" s="658"/>
      <c r="X30" s="658"/>
      <c r="Y30" s="659"/>
      <c r="Z30" s="695">
        <v>15</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530432</v>
      </c>
      <c r="CS30" s="658"/>
      <c r="CT30" s="658"/>
      <c r="CU30" s="658"/>
      <c r="CV30" s="658"/>
      <c r="CW30" s="658"/>
      <c r="CX30" s="658"/>
      <c r="CY30" s="659"/>
      <c r="CZ30" s="660">
        <v>7.3</v>
      </c>
      <c r="DA30" s="672"/>
      <c r="DB30" s="672"/>
      <c r="DC30" s="673"/>
      <c r="DD30" s="663">
        <v>530432</v>
      </c>
      <c r="DE30" s="658"/>
      <c r="DF30" s="658"/>
      <c r="DG30" s="658"/>
      <c r="DH30" s="658"/>
      <c r="DI30" s="658"/>
      <c r="DJ30" s="658"/>
      <c r="DK30" s="659"/>
      <c r="DL30" s="663">
        <v>530432</v>
      </c>
      <c r="DM30" s="658"/>
      <c r="DN30" s="658"/>
      <c r="DO30" s="658"/>
      <c r="DP30" s="658"/>
      <c r="DQ30" s="658"/>
      <c r="DR30" s="658"/>
      <c r="DS30" s="658"/>
      <c r="DT30" s="658"/>
      <c r="DU30" s="658"/>
      <c r="DV30" s="659"/>
      <c r="DW30" s="660">
        <v>11.8</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97</v>
      </c>
      <c r="BN31" s="720"/>
      <c r="BO31" s="720"/>
      <c r="BP31" s="720"/>
      <c r="BQ31" s="722"/>
      <c r="BR31" s="719">
        <v>99</v>
      </c>
      <c r="BS31" s="720"/>
      <c r="BT31" s="720"/>
      <c r="BU31" s="720"/>
      <c r="BV31" s="720"/>
      <c r="BW31" s="720"/>
      <c r="BX31" s="721">
        <v>97.2</v>
      </c>
      <c r="BY31" s="720"/>
      <c r="BZ31" s="720"/>
      <c r="CA31" s="720"/>
      <c r="CB31" s="722"/>
      <c r="CD31" s="678"/>
      <c r="CE31" s="679"/>
      <c r="CF31" s="654" t="s">
        <v>300</v>
      </c>
      <c r="CG31" s="655"/>
      <c r="CH31" s="655"/>
      <c r="CI31" s="655"/>
      <c r="CJ31" s="655"/>
      <c r="CK31" s="655"/>
      <c r="CL31" s="655"/>
      <c r="CM31" s="655"/>
      <c r="CN31" s="655"/>
      <c r="CO31" s="655"/>
      <c r="CP31" s="655"/>
      <c r="CQ31" s="656"/>
      <c r="CR31" s="657">
        <v>17123</v>
      </c>
      <c r="CS31" s="670"/>
      <c r="CT31" s="670"/>
      <c r="CU31" s="670"/>
      <c r="CV31" s="670"/>
      <c r="CW31" s="670"/>
      <c r="CX31" s="670"/>
      <c r="CY31" s="671"/>
      <c r="CZ31" s="660">
        <v>0.2</v>
      </c>
      <c r="DA31" s="672"/>
      <c r="DB31" s="672"/>
      <c r="DC31" s="673"/>
      <c r="DD31" s="663">
        <v>17123</v>
      </c>
      <c r="DE31" s="670"/>
      <c r="DF31" s="670"/>
      <c r="DG31" s="670"/>
      <c r="DH31" s="670"/>
      <c r="DI31" s="670"/>
      <c r="DJ31" s="670"/>
      <c r="DK31" s="671"/>
      <c r="DL31" s="663">
        <v>17123</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624864</v>
      </c>
      <c r="S32" s="658"/>
      <c r="T32" s="658"/>
      <c r="U32" s="658"/>
      <c r="V32" s="658"/>
      <c r="W32" s="658"/>
      <c r="X32" s="658"/>
      <c r="Y32" s="659"/>
      <c r="Z32" s="695">
        <v>8.1</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302</v>
      </c>
      <c r="AX32" s="654" t="s">
        <v>303</v>
      </c>
      <c r="AY32" s="655"/>
      <c r="AZ32" s="655"/>
      <c r="BA32" s="655"/>
      <c r="BB32" s="655"/>
      <c r="BC32" s="655"/>
      <c r="BD32" s="655"/>
      <c r="BE32" s="655"/>
      <c r="BF32" s="656"/>
      <c r="BG32" s="723">
        <v>99.2</v>
      </c>
      <c r="BH32" s="670"/>
      <c r="BI32" s="670"/>
      <c r="BJ32" s="670"/>
      <c r="BK32" s="670"/>
      <c r="BL32" s="670"/>
      <c r="BM32" s="661">
        <v>97.1</v>
      </c>
      <c r="BN32" s="670"/>
      <c r="BO32" s="670"/>
      <c r="BP32" s="670"/>
      <c r="BQ32" s="693"/>
      <c r="BR32" s="723">
        <v>98.8</v>
      </c>
      <c r="BS32" s="670"/>
      <c r="BT32" s="670"/>
      <c r="BU32" s="670"/>
      <c r="BV32" s="670"/>
      <c r="BW32" s="670"/>
      <c r="BX32" s="661">
        <v>97.1</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13263</v>
      </c>
      <c r="S33" s="658"/>
      <c r="T33" s="658"/>
      <c r="U33" s="658"/>
      <c r="V33" s="658"/>
      <c r="W33" s="658"/>
      <c r="X33" s="658"/>
      <c r="Y33" s="659"/>
      <c r="Z33" s="695">
        <v>0.2</v>
      </c>
      <c r="AA33" s="695"/>
      <c r="AB33" s="695"/>
      <c r="AC33" s="695"/>
      <c r="AD33" s="696">
        <v>10788</v>
      </c>
      <c r="AE33" s="696"/>
      <c r="AF33" s="696"/>
      <c r="AG33" s="696"/>
      <c r="AH33" s="696"/>
      <c r="AI33" s="696"/>
      <c r="AJ33" s="696"/>
      <c r="AK33" s="696"/>
      <c r="AL33" s="660">
        <v>0.2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99.1</v>
      </c>
      <c r="BH33" s="642"/>
      <c r="BI33" s="642"/>
      <c r="BJ33" s="642"/>
      <c r="BK33" s="642"/>
      <c r="BL33" s="642"/>
      <c r="BM33" s="688">
        <v>96.8</v>
      </c>
      <c r="BN33" s="642"/>
      <c r="BO33" s="642"/>
      <c r="BP33" s="642"/>
      <c r="BQ33" s="705"/>
      <c r="BR33" s="718">
        <v>99.1</v>
      </c>
      <c r="BS33" s="642"/>
      <c r="BT33" s="642"/>
      <c r="BU33" s="642"/>
      <c r="BV33" s="642"/>
      <c r="BW33" s="642"/>
      <c r="BX33" s="688">
        <v>97.1</v>
      </c>
      <c r="BY33" s="642"/>
      <c r="BZ33" s="642"/>
      <c r="CA33" s="642"/>
      <c r="CB33" s="705"/>
      <c r="CD33" s="654" t="s">
        <v>307</v>
      </c>
      <c r="CE33" s="655"/>
      <c r="CF33" s="655"/>
      <c r="CG33" s="655"/>
      <c r="CH33" s="655"/>
      <c r="CI33" s="655"/>
      <c r="CJ33" s="655"/>
      <c r="CK33" s="655"/>
      <c r="CL33" s="655"/>
      <c r="CM33" s="655"/>
      <c r="CN33" s="655"/>
      <c r="CO33" s="655"/>
      <c r="CP33" s="655"/>
      <c r="CQ33" s="656"/>
      <c r="CR33" s="657">
        <v>3085024</v>
      </c>
      <c r="CS33" s="670"/>
      <c r="CT33" s="670"/>
      <c r="CU33" s="670"/>
      <c r="CV33" s="670"/>
      <c r="CW33" s="670"/>
      <c r="CX33" s="670"/>
      <c r="CY33" s="671"/>
      <c r="CZ33" s="660">
        <v>42.7</v>
      </c>
      <c r="DA33" s="672"/>
      <c r="DB33" s="672"/>
      <c r="DC33" s="673"/>
      <c r="DD33" s="663">
        <v>2506717</v>
      </c>
      <c r="DE33" s="670"/>
      <c r="DF33" s="670"/>
      <c r="DG33" s="670"/>
      <c r="DH33" s="670"/>
      <c r="DI33" s="670"/>
      <c r="DJ33" s="670"/>
      <c r="DK33" s="671"/>
      <c r="DL33" s="663">
        <v>1882313</v>
      </c>
      <c r="DM33" s="670"/>
      <c r="DN33" s="670"/>
      <c r="DO33" s="670"/>
      <c r="DP33" s="670"/>
      <c r="DQ33" s="670"/>
      <c r="DR33" s="670"/>
      <c r="DS33" s="670"/>
      <c r="DT33" s="670"/>
      <c r="DU33" s="670"/>
      <c r="DV33" s="671"/>
      <c r="DW33" s="660">
        <v>41.7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39988</v>
      </c>
      <c r="S34" s="658"/>
      <c r="T34" s="658"/>
      <c r="U34" s="658"/>
      <c r="V34" s="658"/>
      <c r="W34" s="658"/>
      <c r="X34" s="658"/>
      <c r="Y34" s="659"/>
      <c r="Z34" s="695">
        <v>0.5</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1164177</v>
      </c>
      <c r="CS34" s="658"/>
      <c r="CT34" s="658"/>
      <c r="CU34" s="658"/>
      <c r="CV34" s="658"/>
      <c r="CW34" s="658"/>
      <c r="CX34" s="658"/>
      <c r="CY34" s="659"/>
      <c r="CZ34" s="660">
        <v>16.100000000000001</v>
      </c>
      <c r="DA34" s="672"/>
      <c r="DB34" s="672"/>
      <c r="DC34" s="673"/>
      <c r="DD34" s="663">
        <v>856144</v>
      </c>
      <c r="DE34" s="658"/>
      <c r="DF34" s="658"/>
      <c r="DG34" s="658"/>
      <c r="DH34" s="658"/>
      <c r="DI34" s="658"/>
      <c r="DJ34" s="658"/>
      <c r="DK34" s="659"/>
      <c r="DL34" s="663">
        <v>703233</v>
      </c>
      <c r="DM34" s="658"/>
      <c r="DN34" s="658"/>
      <c r="DO34" s="658"/>
      <c r="DP34" s="658"/>
      <c r="DQ34" s="658"/>
      <c r="DR34" s="658"/>
      <c r="DS34" s="658"/>
      <c r="DT34" s="658"/>
      <c r="DU34" s="658"/>
      <c r="DV34" s="659"/>
      <c r="DW34" s="660">
        <v>15.6</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192343</v>
      </c>
      <c r="S35" s="658"/>
      <c r="T35" s="658"/>
      <c r="U35" s="658"/>
      <c r="V35" s="658"/>
      <c r="W35" s="658"/>
      <c r="X35" s="658"/>
      <c r="Y35" s="659"/>
      <c r="Z35" s="695">
        <v>2.5</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126524</v>
      </c>
      <c r="CS35" s="670"/>
      <c r="CT35" s="670"/>
      <c r="CU35" s="670"/>
      <c r="CV35" s="670"/>
      <c r="CW35" s="670"/>
      <c r="CX35" s="670"/>
      <c r="CY35" s="671"/>
      <c r="CZ35" s="660">
        <v>1.8</v>
      </c>
      <c r="DA35" s="672"/>
      <c r="DB35" s="672"/>
      <c r="DC35" s="673"/>
      <c r="DD35" s="663">
        <v>115220</v>
      </c>
      <c r="DE35" s="670"/>
      <c r="DF35" s="670"/>
      <c r="DG35" s="670"/>
      <c r="DH35" s="670"/>
      <c r="DI35" s="670"/>
      <c r="DJ35" s="670"/>
      <c r="DK35" s="671"/>
      <c r="DL35" s="663">
        <v>110726</v>
      </c>
      <c r="DM35" s="670"/>
      <c r="DN35" s="670"/>
      <c r="DO35" s="670"/>
      <c r="DP35" s="670"/>
      <c r="DQ35" s="670"/>
      <c r="DR35" s="670"/>
      <c r="DS35" s="670"/>
      <c r="DT35" s="670"/>
      <c r="DU35" s="670"/>
      <c r="DV35" s="671"/>
      <c r="DW35" s="660">
        <v>2.5</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500008</v>
      </c>
      <c r="S36" s="658"/>
      <c r="T36" s="658"/>
      <c r="U36" s="658"/>
      <c r="V36" s="658"/>
      <c r="W36" s="658"/>
      <c r="X36" s="658"/>
      <c r="Y36" s="659"/>
      <c r="Z36" s="695">
        <v>6.5</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738788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76305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734056</v>
      </c>
      <c r="CS36" s="658"/>
      <c r="CT36" s="658"/>
      <c r="CU36" s="658"/>
      <c r="CV36" s="658"/>
      <c r="CW36" s="658"/>
      <c r="CX36" s="658"/>
      <c r="CY36" s="659"/>
      <c r="CZ36" s="660">
        <v>10.199999999999999</v>
      </c>
      <c r="DA36" s="672"/>
      <c r="DB36" s="672"/>
      <c r="DC36" s="673"/>
      <c r="DD36" s="663">
        <v>630418</v>
      </c>
      <c r="DE36" s="658"/>
      <c r="DF36" s="658"/>
      <c r="DG36" s="658"/>
      <c r="DH36" s="658"/>
      <c r="DI36" s="658"/>
      <c r="DJ36" s="658"/>
      <c r="DK36" s="659"/>
      <c r="DL36" s="663">
        <v>488908</v>
      </c>
      <c r="DM36" s="658"/>
      <c r="DN36" s="658"/>
      <c r="DO36" s="658"/>
      <c r="DP36" s="658"/>
      <c r="DQ36" s="658"/>
      <c r="DR36" s="658"/>
      <c r="DS36" s="658"/>
      <c r="DT36" s="658"/>
      <c r="DU36" s="658"/>
      <c r="DV36" s="659"/>
      <c r="DW36" s="660">
        <v>10.8</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178199</v>
      </c>
      <c r="S37" s="658"/>
      <c r="T37" s="658"/>
      <c r="U37" s="658"/>
      <c r="V37" s="658"/>
      <c r="W37" s="658"/>
      <c r="X37" s="658"/>
      <c r="Y37" s="659"/>
      <c r="Z37" s="695">
        <v>2.2999999999999998</v>
      </c>
      <c r="AA37" s="695"/>
      <c r="AB37" s="695"/>
      <c r="AC37" s="695"/>
      <c r="AD37" s="696">
        <v>5400</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181358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76305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147236</v>
      </c>
      <c r="CS37" s="670"/>
      <c r="CT37" s="670"/>
      <c r="CU37" s="670"/>
      <c r="CV37" s="670"/>
      <c r="CW37" s="670"/>
      <c r="CX37" s="670"/>
      <c r="CY37" s="671"/>
      <c r="CZ37" s="660">
        <v>2</v>
      </c>
      <c r="DA37" s="672"/>
      <c r="DB37" s="672"/>
      <c r="DC37" s="673"/>
      <c r="DD37" s="663">
        <v>145751</v>
      </c>
      <c r="DE37" s="670"/>
      <c r="DF37" s="670"/>
      <c r="DG37" s="670"/>
      <c r="DH37" s="670"/>
      <c r="DI37" s="670"/>
      <c r="DJ37" s="670"/>
      <c r="DK37" s="671"/>
      <c r="DL37" s="663">
        <v>145751</v>
      </c>
      <c r="DM37" s="670"/>
      <c r="DN37" s="670"/>
      <c r="DO37" s="670"/>
      <c r="DP37" s="670"/>
      <c r="DQ37" s="670"/>
      <c r="DR37" s="670"/>
      <c r="DS37" s="670"/>
      <c r="DT37" s="670"/>
      <c r="DU37" s="670"/>
      <c r="DV37" s="671"/>
      <c r="DW37" s="660">
        <v>3.2</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269900</v>
      </c>
      <c r="S38" s="658"/>
      <c r="T38" s="658"/>
      <c r="U38" s="658"/>
      <c r="V38" s="658"/>
      <c r="W38" s="658"/>
      <c r="X38" s="658"/>
      <c r="Y38" s="659"/>
      <c r="Z38" s="695">
        <v>3.5</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667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1882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738121</v>
      </c>
      <c r="CS38" s="658"/>
      <c r="CT38" s="658"/>
      <c r="CU38" s="658"/>
      <c r="CV38" s="658"/>
      <c r="CW38" s="658"/>
      <c r="CX38" s="658"/>
      <c r="CY38" s="659"/>
      <c r="CZ38" s="660">
        <v>10.199999999999999</v>
      </c>
      <c r="DA38" s="672"/>
      <c r="DB38" s="672"/>
      <c r="DC38" s="673"/>
      <c r="DD38" s="663">
        <v>613562</v>
      </c>
      <c r="DE38" s="658"/>
      <c r="DF38" s="658"/>
      <c r="DG38" s="658"/>
      <c r="DH38" s="658"/>
      <c r="DI38" s="658"/>
      <c r="DJ38" s="658"/>
      <c r="DK38" s="659"/>
      <c r="DL38" s="663">
        <v>579446</v>
      </c>
      <c r="DM38" s="658"/>
      <c r="DN38" s="658"/>
      <c r="DO38" s="658"/>
      <c r="DP38" s="658"/>
      <c r="DQ38" s="658"/>
      <c r="DR38" s="658"/>
      <c r="DS38" s="658"/>
      <c r="DT38" s="658"/>
      <c r="DU38" s="658"/>
      <c r="DV38" s="659"/>
      <c r="DW38" s="660">
        <v>12.9</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2719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322146</v>
      </c>
      <c r="CS39" s="670"/>
      <c r="CT39" s="670"/>
      <c r="CU39" s="670"/>
      <c r="CV39" s="670"/>
      <c r="CW39" s="670"/>
      <c r="CX39" s="670"/>
      <c r="CY39" s="671"/>
      <c r="CZ39" s="660">
        <v>4.5</v>
      </c>
      <c r="DA39" s="672"/>
      <c r="DB39" s="672"/>
      <c r="DC39" s="673"/>
      <c r="DD39" s="663">
        <v>291373</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50000</v>
      </c>
      <c r="S40" s="658"/>
      <c r="T40" s="658"/>
      <c r="U40" s="658"/>
      <c r="V40" s="658"/>
      <c r="W40" s="658"/>
      <c r="X40" s="658"/>
      <c r="Y40" s="659"/>
      <c r="Z40" s="695">
        <v>0.6</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121</v>
      </c>
      <c r="CS40" s="658"/>
      <c r="CT40" s="658"/>
      <c r="CU40" s="658"/>
      <c r="CV40" s="658"/>
      <c r="CW40" s="658"/>
      <c r="CX40" s="658"/>
      <c r="CY40" s="659"/>
      <c r="CZ40" s="660" t="s">
        <v>121</v>
      </c>
      <c r="DA40" s="672"/>
      <c r="DB40" s="672"/>
      <c r="DC40" s="673"/>
      <c r="DD40" s="663" t="s">
        <v>121</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7735402</v>
      </c>
      <c r="S41" s="682"/>
      <c r="T41" s="682"/>
      <c r="U41" s="682"/>
      <c r="V41" s="682"/>
      <c r="W41" s="682"/>
      <c r="X41" s="682"/>
      <c r="Y41" s="685"/>
      <c r="Z41" s="686">
        <v>100</v>
      </c>
      <c r="AA41" s="686"/>
      <c r="AB41" s="686"/>
      <c r="AC41" s="686"/>
      <c r="AD41" s="687">
        <v>4458893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137226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419537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441337</v>
      </c>
      <c r="CS42" s="670"/>
      <c r="CT42" s="670"/>
      <c r="CU42" s="670"/>
      <c r="CV42" s="670"/>
      <c r="CW42" s="670"/>
      <c r="CX42" s="670"/>
      <c r="CY42" s="671"/>
      <c r="CZ42" s="660">
        <v>6.1</v>
      </c>
      <c r="DA42" s="672"/>
      <c r="DB42" s="672"/>
      <c r="DC42" s="673"/>
      <c r="DD42" s="663">
        <v>135969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6058</v>
      </c>
      <c r="CS43" s="670"/>
      <c r="CT43" s="670"/>
      <c r="CU43" s="670"/>
      <c r="CV43" s="670"/>
      <c r="CW43" s="670"/>
      <c r="CX43" s="670"/>
      <c r="CY43" s="671"/>
      <c r="CZ43" s="660">
        <v>0.1</v>
      </c>
      <c r="DA43" s="672"/>
      <c r="DB43" s="672"/>
      <c r="DC43" s="673"/>
      <c r="DD43" s="663">
        <v>6058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441337</v>
      </c>
      <c r="CS44" s="658"/>
      <c r="CT44" s="658"/>
      <c r="CU44" s="658"/>
      <c r="CV44" s="658"/>
      <c r="CW44" s="658"/>
      <c r="CX44" s="658"/>
      <c r="CY44" s="659"/>
      <c r="CZ44" s="660">
        <v>6.1</v>
      </c>
      <c r="DA44" s="661"/>
      <c r="DB44" s="661"/>
      <c r="DC44" s="662"/>
      <c r="DD44" s="663">
        <v>135969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34501</v>
      </c>
      <c r="CS45" s="670"/>
      <c r="CT45" s="670"/>
      <c r="CU45" s="670"/>
      <c r="CV45" s="670"/>
      <c r="CW45" s="670"/>
      <c r="CX45" s="670"/>
      <c r="CY45" s="671"/>
      <c r="CZ45" s="660">
        <v>0.5</v>
      </c>
      <c r="DA45" s="672"/>
      <c r="DB45" s="672"/>
      <c r="DC45" s="673"/>
      <c r="DD45" s="663">
        <v>18308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399043</v>
      </c>
      <c r="CS46" s="658"/>
      <c r="CT46" s="658"/>
      <c r="CU46" s="658"/>
      <c r="CV46" s="658"/>
      <c r="CW46" s="658"/>
      <c r="CX46" s="658"/>
      <c r="CY46" s="659"/>
      <c r="CZ46" s="660">
        <v>5.5</v>
      </c>
      <c r="DA46" s="661"/>
      <c r="DB46" s="661"/>
      <c r="DC46" s="662"/>
      <c r="DD46" s="663">
        <v>116937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121</v>
      </c>
      <c r="CS47" s="670"/>
      <c r="CT47" s="670"/>
      <c r="CU47" s="670"/>
      <c r="CV47" s="670"/>
      <c r="CW47" s="670"/>
      <c r="CX47" s="670"/>
      <c r="CY47" s="671"/>
      <c r="CZ47" s="660" t="s">
        <v>121</v>
      </c>
      <c r="DA47" s="672"/>
      <c r="DB47" s="672"/>
      <c r="DC47" s="673"/>
      <c r="DD47" s="663" t="s">
        <v>121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7219488</v>
      </c>
      <c r="CS49" s="642"/>
      <c r="CT49" s="642"/>
      <c r="CU49" s="642"/>
      <c r="CV49" s="642"/>
      <c r="CW49" s="642"/>
      <c r="CX49" s="642"/>
      <c r="CY49" s="643"/>
      <c r="CZ49" s="644">
        <v>100</v>
      </c>
      <c r="DA49" s="645"/>
      <c r="DB49" s="645"/>
      <c r="DC49" s="646"/>
      <c r="DD49" s="647">
        <v>4968748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4WrVIXH71h2YnlYsIBq3uNT6BhPsooy/I+UkbpLl1SPw+D+A6Fgx5U9P/xJk19HZXaIVq/grAagEhtWqx7gvg==" saltValue="MZkHj51JkgjPuz8kGxau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7750</v>
      </c>
      <c r="R7" s="1139"/>
      <c r="S7" s="1139"/>
      <c r="T7" s="1139"/>
      <c r="U7" s="1139"/>
      <c r="V7" s="1139">
        <v>7235</v>
      </c>
      <c r="W7" s="1139"/>
      <c r="X7" s="1139"/>
      <c r="Y7" s="1139"/>
      <c r="Z7" s="1139"/>
      <c r="AA7" s="1139">
        <v>516</v>
      </c>
      <c r="AB7" s="1139"/>
      <c r="AC7" s="1139"/>
      <c r="AD7" s="1139"/>
      <c r="AE7" s="1140"/>
      <c r="AF7" s="1141">
        <v>509</v>
      </c>
      <c r="AG7" s="1142"/>
      <c r="AH7" s="1142"/>
      <c r="AI7" s="1142"/>
      <c r="AJ7" s="1143"/>
      <c r="AK7" s="1144">
        <v>192</v>
      </c>
      <c r="AL7" s="1145"/>
      <c r="AM7" s="1145"/>
      <c r="AN7" s="1145"/>
      <c r="AO7" s="1145"/>
      <c r="AP7" s="1145">
        <v>5258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550</v>
      </c>
      <c r="BT7" s="1136"/>
      <c r="BU7" s="1136"/>
      <c r="BV7" s="1136"/>
      <c r="BW7" s="1136"/>
      <c r="BX7" s="1136"/>
      <c r="BY7" s="1136"/>
      <c r="BZ7" s="1136"/>
      <c r="CA7" s="1136"/>
      <c r="CB7" s="1136"/>
      <c r="CC7" s="1136"/>
      <c r="CD7" s="1136"/>
      <c r="CE7" s="1136"/>
      <c r="CF7" s="1136"/>
      <c r="CG7" s="1148"/>
      <c r="CH7" s="1132">
        <v>7</v>
      </c>
      <c r="CI7" s="1133"/>
      <c r="CJ7" s="1133"/>
      <c r="CK7" s="1133"/>
      <c r="CL7" s="1134"/>
      <c r="CM7" s="1132">
        <v>50</v>
      </c>
      <c r="CN7" s="1133"/>
      <c r="CO7" s="1133"/>
      <c r="CP7" s="1133"/>
      <c r="CQ7" s="1134"/>
      <c r="CR7" s="1132">
        <v>10</v>
      </c>
      <c r="CS7" s="1133"/>
      <c r="CT7" s="1133"/>
      <c r="CU7" s="1133"/>
      <c r="CV7" s="1134"/>
      <c r="CW7" s="1132" t="s">
        <v>551</v>
      </c>
      <c r="CX7" s="1133"/>
      <c r="CY7" s="1133"/>
      <c r="CZ7" s="1133"/>
      <c r="DA7" s="1134"/>
      <c r="DB7" s="1132" t="s">
        <v>551</v>
      </c>
      <c r="DC7" s="1133"/>
      <c r="DD7" s="1133"/>
      <c r="DE7" s="1133"/>
      <c r="DF7" s="1134"/>
      <c r="DG7" s="1132" t="s">
        <v>551</v>
      </c>
      <c r="DH7" s="1133"/>
      <c r="DI7" s="1133"/>
      <c r="DJ7" s="1133"/>
      <c r="DK7" s="1134"/>
      <c r="DL7" s="1132" t="s">
        <v>551</v>
      </c>
      <c r="DM7" s="1133"/>
      <c r="DN7" s="1133"/>
      <c r="DO7" s="1133"/>
      <c r="DP7" s="1134"/>
      <c r="DQ7" s="1132" t="s">
        <v>551</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7750</v>
      </c>
      <c r="R23" s="1097"/>
      <c r="S23" s="1097"/>
      <c r="T23" s="1097"/>
      <c r="U23" s="1097"/>
      <c r="V23" s="1097">
        <v>7235</v>
      </c>
      <c r="W23" s="1097"/>
      <c r="X23" s="1097"/>
      <c r="Y23" s="1097"/>
      <c r="Z23" s="1097"/>
      <c r="AA23" s="1097">
        <v>516</v>
      </c>
      <c r="AB23" s="1097"/>
      <c r="AC23" s="1097"/>
      <c r="AD23" s="1097"/>
      <c r="AE23" s="1104"/>
      <c r="AF23" s="1105">
        <v>509</v>
      </c>
      <c r="AG23" s="1097"/>
      <c r="AH23" s="1097"/>
      <c r="AI23" s="1097"/>
      <c r="AJ23" s="1106"/>
      <c r="AK23" s="1107"/>
      <c r="AL23" s="1108"/>
      <c r="AM23" s="1108"/>
      <c r="AN23" s="1108"/>
      <c r="AO23" s="1108"/>
      <c r="AP23" s="1097">
        <v>5258</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1594</v>
      </c>
      <c r="R28" s="1087"/>
      <c r="S28" s="1087"/>
      <c r="T28" s="1087"/>
      <c r="U28" s="1087"/>
      <c r="V28" s="1087">
        <v>1518</v>
      </c>
      <c r="W28" s="1087"/>
      <c r="X28" s="1087"/>
      <c r="Y28" s="1087"/>
      <c r="Z28" s="1087"/>
      <c r="AA28" s="1087">
        <v>76</v>
      </c>
      <c r="AB28" s="1087"/>
      <c r="AC28" s="1087"/>
      <c r="AD28" s="1087"/>
      <c r="AE28" s="1088"/>
      <c r="AF28" s="1089">
        <v>76</v>
      </c>
      <c r="AG28" s="1087"/>
      <c r="AH28" s="1087"/>
      <c r="AI28" s="1087"/>
      <c r="AJ28" s="1090"/>
      <c r="AK28" s="1078">
        <v>122</v>
      </c>
      <c r="AL28" s="1079"/>
      <c r="AM28" s="1079"/>
      <c r="AN28" s="1079"/>
      <c r="AO28" s="1079"/>
      <c r="AP28" s="1079" t="s">
        <v>551</v>
      </c>
      <c r="AQ28" s="1079"/>
      <c r="AR28" s="1079"/>
      <c r="AS28" s="1079"/>
      <c r="AT28" s="1079"/>
      <c r="AU28" s="1079" t="s">
        <v>551</v>
      </c>
      <c r="AV28" s="1079"/>
      <c r="AW28" s="1079"/>
      <c r="AX28" s="1079"/>
      <c r="AY28" s="1079"/>
      <c r="AZ28" s="1080" t="s">
        <v>551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1111</v>
      </c>
      <c r="R29" s="1075"/>
      <c r="S29" s="1075"/>
      <c r="T29" s="1075"/>
      <c r="U29" s="1075"/>
      <c r="V29" s="1075">
        <v>1073</v>
      </c>
      <c r="W29" s="1075"/>
      <c r="X29" s="1075"/>
      <c r="Y29" s="1075"/>
      <c r="Z29" s="1075"/>
      <c r="AA29" s="1075">
        <v>38</v>
      </c>
      <c r="AB29" s="1075"/>
      <c r="AC29" s="1075"/>
      <c r="AD29" s="1075"/>
      <c r="AE29" s="1076"/>
      <c r="AF29" s="1071">
        <v>38</v>
      </c>
      <c r="AG29" s="1072"/>
      <c r="AH29" s="1072"/>
      <c r="AI29" s="1072"/>
      <c r="AJ29" s="1073"/>
      <c r="AK29" s="1016">
        <v>160</v>
      </c>
      <c r="AL29" s="1007"/>
      <c r="AM29" s="1007"/>
      <c r="AN29" s="1007"/>
      <c r="AO29" s="1007"/>
      <c r="AP29" s="1007" t="s">
        <v>551</v>
      </c>
      <c r="AQ29" s="1007"/>
      <c r="AR29" s="1007"/>
      <c r="AS29" s="1007"/>
      <c r="AT29" s="1007"/>
      <c r="AU29" s="1007" t="s">
        <v>551</v>
      </c>
      <c r="AV29" s="1007"/>
      <c r="AW29" s="1007"/>
      <c r="AX29" s="1007"/>
      <c r="AY29" s="1007"/>
      <c r="AZ29" s="1077" t="s">
        <v>551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231</v>
      </c>
      <c r="R30" s="1075"/>
      <c r="S30" s="1075"/>
      <c r="T30" s="1075"/>
      <c r="U30" s="1075"/>
      <c r="V30" s="1075">
        <v>226</v>
      </c>
      <c r="W30" s="1075"/>
      <c r="X30" s="1075"/>
      <c r="Y30" s="1075"/>
      <c r="Z30" s="1075"/>
      <c r="AA30" s="1075">
        <v>5</v>
      </c>
      <c r="AB30" s="1075"/>
      <c r="AC30" s="1075"/>
      <c r="AD30" s="1075"/>
      <c r="AE30" s="1076"/>
      <c r="AF30" s="1071">
        <v>5</v>
      </c>
      <c r="AG30" s="1072"/>
      <c r="AH30" s="1072"/>
      <c r="AI30" s="1072"/>
      <c r="AJ30" s="1073"/>
      <c r="AK30" s="1016">
        <v>57</v>
      </c>
      <c r="AL30" s="1007"/>
      <c r="AM30" s="1007"/>
      <c r="AN30" s="1007"/>
      <c r="AO30" s="1007"/>
      <c r="AP30" s="1007" t="s">
        <v>551</v>
      </c>
      <c r="AQ30" s="1007"/>
      <c r="AR30" s="1007"/>
      <c r="AS30" s="1007"/>
      <c r="AT30" s="1007"/>
      <c r="AU30" s="1007" t="s">
        <v>551</v>
      </c>
      <c r="AV30" s="1007"/>
      <c r="AW30" s="1007"/>
      <c r="AX30" s="1007"/>
      <c r="AY30" s="1007"/>
      <c r="AZ30" s="1077" t="s">
        <v>551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774</v>
      </c>
      <c r="R31" s="1075"/>
      <c r="S31" s="1075"/>
      <c r="T31" s="1075"/>
      <c r="U31" s="1075"/>
      <c r="V31" s="1075">
        <v>645</v>
      </c>
      <c r="W31" s="1075"/>
      <c r="X31" s="1075"/>
      <c r="Y31" s="1075"/>
      <c r="Z31" s="1075"/>
      <c r="AA31" s="1075">
        <v>129</v>
      </c>
      <c r="AB31" s="1075"/>
      <c r="AC31" s="1075"/>
      <c r="AD31" s="1075"/>
      <c r="AE31" s="1076"/>
      <c r="AF31" s="1071">
        <v>129</v>
      </c>
      <c r="AG31" s="1072"/>
      <c r="AH31" s="1072"/>
      <c r="AI31" s="1072"/>
      <c r="AJ31" s="1073"/>
      <c r="AK31" s="1016">
        <v>283</v>
      </c>
      <c r="AL31" s="1007"/>
      <c r="AM31" s="1007"/>
      <c r="AN31" s="1007"/>
      <c r="AO31" s="1007"/>
      <c r="AP31" s="1007">
        <v>2413</v>
      </c>
      <c r="AQ31" s="1007"/>
      <c r="AR31" s="1007"/>
      <c r="AS31" s="1007"/>
      <c r="AT31" s="1007"/>
      <c r="AU31" s="1007">
        <v>1149</v>
      </c>
      <c r="AV31" s="1007"/>
      <c r="AW31" s="1007"/>
      <c r="AX31" s="1007"/>
      <c r="AY31" s="1007"/>
      <c r="AZ31" s="1077" t="s">
        <v>551</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249</v>
      </c>
      <c r="AG63" s="995"/>
      <c r="AH63" s="995"/>
      <c r="AI63" s="995"/>
      <c r="AJ63" s="1058"/>
      <c r="AK63" s="1059"/>
      <c r="AL63" s="999"/>
      <c r="AM63" s="999"/>
      <c r="AN63" s="999"/>
      <c r="AO63" s="999"/>
      <c r="AP63" s="995">
        <v>2413</v>
      </c>
      <c r="AQ63" s="995"/>
      <c r="AR63" s="995"/>
      <c r="AS63" s="995"/>
      <c r="AT63" s="995"/>
      <c r="AU63" s="995">
        <v>1149</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396</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546</v>
      </c>
      <c r="C68" s="1022"/>
      <c r="D68" s="1022"/>
      <c r="E68" s="1022"/>
      <c r="F68" s="1022"/>
      <c r="G68" s="1022"/>
      <c r="H68" s="1022"/>
      <c r="I68" s="1022"/>
      <c r="J68" s="1022"/>
      <c r="K68" s="1022"/>
      <c r="L68" s="1022"/>
      <c r="M68" s="1022"/>
      <c r="N68" s="1022"/>
      <c r="O68" s="1022"/>
      <c r="P68" s="1023"/>
      <c r="Q68" s="1024">
        <v>2972</v>
      </c>
      <c r="R68" s="1018"/>
      <c r="S68" s="1018"/>
      <c r="T68" s="1018"/>
      <c r="U68" s="1018"/>
      <c r="V68" s="1018">
        <v>2972</v>
      </c>
      <c r="W68" s="1018"/>
      <c r="X68" s="1018"/>
      <c r="Y68" s="1018"/>
      <c r="Z68" s="1018"/>
      <c r="AA68" s="1018">
        <v>0</v>
      </c>
      <c r="AB68" s="1018"/>
      <c r="AC68" s="1018"/>
      <c r="AD68" s="1018"/>
      <c r="AE68" s="1018"/>
      <c r="AF68" s="1018">
        <v>0</v>
      </c>
      <c r="AG68" s="1018"/>
      <c r="AH68" s="1018"/>
      <c r="AI68" s="1018"/>
      <c r="AJ68" s="1018"/>
      <c r="AK68" s="1018" t="s">
        <v>551</v>
      </c>
      <c r="AL68" s="1018"/>
      <c r="AM68" s="1018"/>
      <c r="AN68" s="1018"/>
      <c r="AO68" s="1018"/>
      <c r="AP68" s="1018">
        <v>2114</v>
      </c>
      <c r="AQ68" s="1018"/>
      <c r="AR68" s="1018"/>
      <c r="AS68" s="1018"/>
      <c r="AT68" s="1018"/>
      <c r="AU68" s="1018">
        <v>611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552</v>
      </c>
      <c r="C69" s="1011"/>
      <c r="D69" s="1011"/>
      <c r="E69" s="1011"/>
      <c r="F69" s="1011"/>
      <c r="G69" s="1011"/>
      <c r="H69" s="1011"/>
      <c r="I69" s="1011"/>
      <c r="J69" s="1011"/>
      <c r="K69" s="1011"/>
      <c r="L69" s="1011"/>
      <c r="M69" s="1011"/>
      <c r="N69" s="1011"/>
      <c r="O69" s="1011"/>
      <c r="P69" s="1012"/>
      <c r="Q69" s="1013">
        <v>13332</v>
      </c>
      <c r="R69" s="1007"/>
      <c r="S69" s="1007"/>
      <c r="T69" s="1007"/>
      <c r="U69" s="1007"/>
      <c r="V69" s="1007">
        <v>13328</v>
      </c>
      <c r="W69" s="1007"/>
      <c r="X69" s="1007"/>
      <c r="Y69" s="1007"/>
      <c r="Z69" s="1007"/>
      <c r="AA69" s="1007">
        <v>4</v>
      </c>
      <c r="AB69" s="1007"/>
      <c r="AC69" s="1007"/>
      <c r="AD69" s="1007"/>
      <c r="AE69" s="1007"/>
      <c r="AF69" s="1007">
        <v>4</v>
      </c>
      <c r="AG69" s="1007"/>
      <c r="AH69" s="1007"/>
      <c r="AI69" s="1007"/>
      <c r="AJ69" s="1007"/>
      <c r="AK69" s="1007">
        <v>26</v>
      </c>
      <c r="AL69" s="1007"/>
      <c r="AM69" s="1007"/>
      <c r="AN69" s="1007"/>
      <c r="AO69" s="1007"/>
      <c r="AP69" s="1007" t="s">
        <v>551</v>
      </c>
      <c r="AQ69" s="1007"/>
      <c r="AR69" s="1007"/>
      <c r="AS69" s="1007"/>
      <c r="AT69" s="1007"/>
      <c r="AU69" s="1007" t="s">
        <v>551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547</v>
      </c>
      <c r="C70" s="1011"/>
      <c r="D70" s="1011"/>
      <c r="E70" s="1011"/>
      <c r="F70" s="1011"/>
      <c r="G70" s="1011"/>
      <c r="H70" s="1011"/>
      <c r="I70" s="1011"/>
      <c r="J70" s="1011"/>
      <c r="K70" s="1011"/>
      <c r="L70" s="1011"/>
      <c r="M70" s="1011"/>
      <c r="N70" s="1011"/>
      <c r="O70" s="1011"/>
      <c r="P70" s="1012"/>
      <c r="Q70" s="1013">
        <v>2204</v>
      </c>
      <c r="R70" s="1007"/>
      <c r="S70" s="1007"/>
      <c r="T70" s="1007"/>
      <c r="U70" s="1007"/>
      <c r="V70" s="1007">
        <v>1937</v>
      </c>
      <c r="W70" s="1007"/>
      <c r="X70" s="1007"/>
      <c r="Y70" s="1007"/>
      <c r="Z70" s="1007"/>
      <c r="AA70" s="1007">
        <v>267</v>
      </c>
      <c r="AB70" s="1007"/>
      <c r="AC70" s="1007"/>
      <c r="AD70" s="1007"/>
      <c r="AE70" s="1007"/>
      <c r="AF70" s="1007">
        <v>267</v>
      </c>
      <c r="AG70" s="1007"/>
      <c r="AH70" s="1007"/>
      <c r="AI70" s="1007"/>
      <c r="AJ70" s="1007"/>
      <c r="AK70" s="1007">
        <v>3</v>
      </c>
      <c r="AL70" s="1007"/>
      <c r="AM70" s="1007"/>
      <c r="AN70" s="1007"/>
      <c r="AO70" s="1007"/>
      <c r="AP70" s="1007" t="s">
        <v>551</v>
      </c>
      <c r="AQ70" s="1007"/>
      <c r="AR70" s="1007"/>
      <c r="AS70" s="1007"/>
      <c r="AT70" s="1007"/>
      <c r="AU70" s="1007" t="s">
        <v>551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838</v>
      </c>
      <c r="R71" s="1007"/>
      <c r="S71" s="1007"/>
      <c r="T71" s="1007"/>
      <c r="U71" s="1007"/>
      <c r="V71" s="1007">
        <v>645</v>
      </c>
      <c r="W71" s="1007"/>
      <c r="X71" s="1007"/>
      <c r="Y71" s="1007"/>
      <c r="Z71" s="1007"/>
      <c r="AA71" s="1007">
        <v>193</v>
      </c>
      <c r="AB71" s="1007"/>
      <c r="AC71" s="1007"/>
      <c r="AD71" s="1007"/>
      <c r="AE71" s="1007"/>
      <c r="AF71" s="1007">
        <v>62</v>
      </c>
      <c r="AG71" s="1007"/>
      <c r="AH71" s="1007"/>
      <c r="AI71" s="1007"/>
      <c r="AJ71" s="1007"/>
      <c r="AK71" s="1007">
        <v>77</v>
      </c>
      <c r="AL71" s="1007"/>
      <c r="AM71" s="1007"/>
      <c r="AN71" s="1007"/>
      <c r="AO71" s="1007"/>
      <c r="AP71" s="1007" t="s">
        <v>551</v>
      </c>
      <c r="AQ71" s="1007"/>
      <c r="AR71" s="1007"/>
      <c r="AS71" s="1007"/>
      <c r="AT71" s="1007"/>
      <c r="AU71" s="1007" t="s">
        <v>551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554</v>
      </c>
      <c r="C72" s="1011"/>
      <c r="D72" s="1011"/>
      <c r="E72" s="1011"/>
      <c r="F72" s="1011"/>
      <c r="G72" s="1011"/>
      <c r="H72" s="1011"/>
      <c r="I72" s="1011"/>
      <c r="J72" s="1011"/>
      <c r="K72" s="1011"/>
      <c r="L72" s="1011"/>
      <c r="M72" s="1011"/>
      <c r="N72" s="1011"/>
      <c r="O72" s="1011"/>
      <c r="P72" s="1012"/>
      <c r="Q72" s="1013">
        <v>156992</v>
      </c>
      <c r="R72" s="1007"/>
      <c r="S72" s="1007"/>
      <c r="T72" s="1007"/>
      <c r="U72" s="1007"/>
      <c r="V72" s="1007">
        <v>155721</v>
      </c>
      <c r="W72" s="1007"/>
      <c r="X72" s="1007"/>
      <c r="Y72" s="1007"/>
      <c r="Z72" s="1007"/>
      <c r="AA72" s="1007">
        <v>1271</v>
      </c>
      <c r="AB72" s="1007"/>
      <c r="AC72" s="1007"/>
      <c r="AD72" s="1007"/>
      <c r="AE72" s="1007"/>
      <c r="AF72" s="1007">
        <v>1271</v>
      </c>
      <c r="AG72" s="1007"/>
      <c r="AH72" s="1007"/>
      <c r="AI72" s="1007"/>
      <c r="AJ72" s="1007"/>
      <c r="AK72" s="1007">
        <v>1032</v>
      </c>
      <c r="AL72" s="1007"/>
      <c r="AM72" s="1007"/>
      <c r="AN72" s="1007"/>
      <c r="AO72" s="1007"/>
      <c r="AP72" s="1007" t="s">
        <v>551</v>
      </c>
      <c r="AQ72" s="1007"/>
      <c r="AR72" s="1007"/>
      <c r="AS72" s="1007"/>
      <c r="AT72" s="1007"/>
      <c r="AU72" s="1007" t="s">
        <v>551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548</v>
      </c>
      <c r="C73" s="1011"/>
      <c r="D73" s="1011"/>
      <c r="E73" s="1011"/>
      <c r="F73" s="1011"/>
      <c r="G73" s="1011"/>
      <c r="H73" s="1011"/>
      <c r="I73" s="1011"/>
      <c r="J73" s="1011"/>
      <c r="K73" s="1011"/>
      <c r="L73" s="1011"/>
      <c r="M73" s="1011"/>
      <c r="N73" s="1011"/>
      <c r="O73" s="1011"/>
      <c r="P73" s="1012"/>
      <c r="Q73" s="1013">
        <v>21438</v>
      </c>
      <c r="R73" s="1007"/>
      <c r="S73" s="1007"/>
      <c r="T73" s="1007"/>
      <c r="U73" s="1007"/>
      <c r="V73" s="1007">
        <v>20591</v>
      </c>
      <c r="W73" s="1007"/>
      <c r="X73" s="1007"/>
      <c r="Y73" s="1007"/>
      <c r="Z73" s="1007"/>
      <c r="AA73" s="1007">
        <v>847</v>
      </c>
      <c r="AB73" s="1007"/>
      <c r="AC73" s="1007"/>
      <c r="AD73" s="1007"/>
      <c r="AE73" s="1007"/>
      <c r="AF73" s="1007">
        <v>27209</v>
      </c>
      <c r="AG73" s="1007"/>
      <c r="AH73" s="1007"/>
      <c r="AI73" s="1007"/>
      <c r="AJ73" s="1007"/>
      <c r="AK73" s="1007" t="s">
        <v>551</v>
      </c>
      <c r="AL73" s="1007"/>
      <c r="AM73" s="1007"/>
      <c r="AN73" s="1007"/>
      <c r="AO73" s="1007"/>
      <c r="AP73" s="1007">
        <v>52720</v>
      </c>
      <c r="AQ73" s="1007"/>
      <c r="AR73" s="1007"/>
      <c r="AS73" s="1007"/>
      <c r="AT73" s="1007"/>
      <c r="AU73" s="1007" t="s">
        <v>551</v>
      </c>
      <c r="AV73" s="1007"/>
      <c r="AW73" s="1007"/>
      <c r="AX73" s="1007"/>
      <c r="AY73" s="1007"/>
      <c r="AZ73" s="1008" t="s">
        <v>556</v>
      </c>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549</v>
      </c>
      <c r="C74" s="1011"/>
      <c r="D74" s="1011"/>
      <c r="E74" s="1011"/>
      <c r="F74" s="1011"/>
      <c r="G74" s="1011"/>
      <c r="H74" s="1011"/>
      <c r="I74" s="1011"/>
      <c r="J74" s="1011"/>
      <c r="K74" s="1011"/>
      <c r="L74" s="1011"/>
      <c r="M74" s="1011"/>
      <c r="N74" s="1011"/>
      <c r="O74" s="1011"/>
      <c r="P74" s="1012"/>
      <c r="Q74" s="1013">
        <v>733</v>
      </c>
      <c r="R74" s="1007"/>
      <c r="S74" s="1007"/>
      <c r="T74" s="1007"/>
      <c r="U74" s="1007"/>
      <c r="V74" s="1007">
        <v>562</v>
      </c>
      <c r="W74" s="1007"/>
      <c r="X74" s="1007"/>
      <c r="Y74" s="1007"/>
      <c r="Z74" s="1007"/>
      <c r="AA74" s="1007">
        <v>171</v>
      </c>
      <c r="AB74" s="1007"/>
      <c r="AC74" s="1007"/>
      <c r="AD74" s="1007"/>
      <c r="AE74" s="1007"/>
      <c r="AF74" s="1007">
        <v>1939</v>
      </c>
      <c r="AG74" s="1007"/>
      <c r="AH74" s="1007"/>
      <c r="AI74" s="1007"/>
      <c r="AJ74" s="1007"/>
      <c r="AK74" s="1007" t="s">
        <v>551</v>
      </c>
      <c r="AL74" s="1007"/>
      <c r="AM74" s="1007"/>
      <c r="AN74" s="1007"/>
      <c r="AO74" s="1007"/>
      <c r="AP74" s="1007">
        <v>1130</v>
      </c>
      <c r="AQ74" s="1007"/>
      <c r="AR74" s="1007"/>
      <c r="AS74" s="1007"/>
      <c r="AT74" s="1007"/>
      <c r="AU74" s="1007" t="s">
        <v>551</v>
      </c>
      <c r="AV74" s="1007"/>
      <c r="AW74" s="1007"/>
      <c r="AX74" s="1007"/>
      <c r="AY74" s="1007"/>
      <c r="AZ74" s="1008" t="s">
        <v>556</v>
      </c>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30752</v>
      </c>
      <c r="AG88" s="995"/>
      <c r="AH88" s="995"/>
      <c r="AI88" s="995"/>
      <c r="AJ88" s="995"/>
      <c r="AK88" s="999"/>
      <c r="AL88" s="999"/>
      <c r="AM88" s="999"/>
      <c r="AN88" s="999"/>
      <c r="AO88" s="999"/>
      <c r="AP88" s="995">
        <v>55964</v>
      </c>
      <c r="AQ88" s="995"/>
      <c r="AR88" s="995"/>
      <c r="AS88" s="995"/>
      <c r="AT88" s="995"/>
      <c r="AU88" s="995">
        <v>611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v>
      </c>
      <c r="CS102" s="989"/>
      <c r="CT102" s="989"/>
      <c r="CU102" s="989"/>
      <c r="CV102" s="990"/>
      <c r="CW102" s="988" t="s">
        <v>555</v>
      </c>
      <c r="CX102" s="989"/>
      <c r="CY102" s="989"/>
      <c r="CZ102" s="989"/>
      <c r="DA102" s="990"/>
      <c r="DB102" s="988" t="s">
        <v>555</v>
      </c>
      <c r="DC102" s="989"/>
      <c r="DD102" s="989"/>
      <c r="DE102" s="989"/>
      <c r="DF102" s="990"/>
      <c r="DG102" s="988" t="s">
        <v>555</v>
      </c>
      <c r="DH102" s="989"/>
      <c r="DI102" s="989"/>
      <c r="DJ102" s="989"/>
      <c r="DK102" s="990"/>
      <c r="DL102" s="988" t="s">
        <v>555</v>
      </c>
      <c r="DM102" s="989"/>
      <c r="DN102" s="989"/>
      <c r="DO102" s="989"/>
      <c r="DP102" s="990"/>
      <c r="DQ102" s="988" t="s">
        <v>555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x14ac:dyDescent="0.15">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515003</v>
      </c>
      <c r="AB110" s="925"/>
      <c r="AC110" s="925"/>
      <c r="AD110" s="925"/>
      <c r="AE110" s="926"/>
      <c r="AF110" s="927">
        <v>518818</v>
      </c>
      <c r="AG110" s="925"/>
      <c r="AH110" s="925"/>
      <c r="AI110" s="925"/>
      <c r="AJ110" s="926"/>
      <c r="AK110" s="927">
        <v>547555</v>
      </c>
      <c r="AL110" s="925"/>
      <c r="AM110" s="925"/>
      <c r="AN110" s="925"/>
      <c r="AO110" s="926"/>
      <c r="AP110" s="928">
        <v>13.7</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5730815</v>
      </c>
      <c r="BR110" s="878"/>
      <c r="BS110" s="878"/>
      <c r="BT110" s="878"/>
      <c r="BU110" s="878"/>
      <c r="BV110" s="878">
        <v>5518102</v>
      </c>
      <c r="BW110" s="878"/>
      <c r="BX110" s="878"/>
      <c r="BY110" s="878"/>
      <c r="BZ110" s="878"/>
      <c r="CA110" s="878">
        <v>5257570</v>
      </c>
      <c r="CB110" s="878"/>
      <c r="CC110" s="878"/>
      <c r="CD110" s="878"/>
      <c r="CE110" s="878"/>
      <c r="CF110" s="902">
        <v>131.80000000000001</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151648</v>
      </c>
      <c r="DH110" s="878"/>
      <c r="DI110" s="878"/>
      <c r="DJ110" s="878"/>
      <c r="DK110" s="878"/>
      <c r="DL110" s="878">
        <v>121694</v>
      </c>
      <c r="DM110" s="878"/>
      <c r="DN110" s="878"/>
      <c r="DO110" s="878"/>
      <c r="DP110" s="878"/>
      <c r="DQ110" s="878">
        <v>91553</v>
      </c>
      <c r="DR110" s="878"/>
      <c r="DS110" s="878"/>
      <c r="DT110" s="878"/>
      <c r="DU110" s="878"/>
      <c r="DV110" s="879">
        <v>2.2999999999999998</v>
      </c>
      <c r="DW110" s="879"/>
      <c r="DX110" s="879"/>
      <c r="DY110" s="879"/>
      <c r="DZ110" s="880"/>
    </row>
    <row r="111" spans="1:131" s="230" customFormat="1" ht="26.25" customHeight="1" x14ac:dyDescent="0.15">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v>151648</v>
      </c>
      <c r="BR111" s="853"/>
      <c r="BS111" s="853"/>
      <c r="BT111" s="853"/>
      <c r="BU111" s="853"/>
      <c r="BV111" s="853">
        <v>121694</v>
      </c>
      <c r="BW111" s="853"/>
      <c r="BX111" s="853"/>
      <c r="BY111" s="853"/>
      <c r="BZ111" s="853"/>
      <c r="CA111" s="853">
        <v>91553</v>
      </c>
      <c r="CB111" s="853"/>
      <c r="CC111" s="853"/>
      <c r="CD111" s="853"/>
      <c r="CE111" s="853"/>
      <c r="CF111" s="911">
        <v>2.2999999999999998</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1102132</v>
      </c>
      <c r="BR112" s="853"/>
      <c r="BS112" s="853"/>
      <c r="BT112" s="853"/>
      <c r="BU112" s="853"/>
      <c r="BV112" s="853">
        <v>923450</v>
      </c>
      <c r="BW112" s="853"/>
      <c r="BX112" s="853"/>
      <c r="BY112" s="853"/>
      <c r="BZ112" s="853"/>
      <c r="CA112" s="853">
        <v>1148713</v>
      </c>
      <c r="CB112" s="853"/>
      <c r="CC112" s="853"/>
      <c r="CD112" s="853"/>
      <c r="CE112" s="853"/>
      <c r="CF112" s="911">
        <v>28.8</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79503</v>
      </c>
      <c r="AB113" s="955"/>
      <c r="AC113" s="955"/>
      <c r="AD113" s="955"/>
      <c r="AE113" s="956"/>
      <c r="AF113" s="957">
        <v>63561</v>
      </c>
      <c r="AG113" s="955"/>
      <c r="AH113" s="955"/>
      <c r="AI113" s="955"/>
      <c r="AJ113" s="956"/>
      <c r="AK113" s="957">
        <v>133346</v>
      </c>
      <c r="AL113" s="955"/>
      <c r="AM113" s="955"/>
      <c r="AN113" s="955"/>
      <c r="AO113" s="956"/>
      <c r="AP113" s="958">
        <v>3.3</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73376</v>
      </c>
      <c r="BR113" s="853"/>
      <c r="BS113" s="853"/>
      <c r="BT113" s="853"/>
      <c r="BU113" s="853"/>
      <c r="BV113" s="853">
        <v>241372</v>
      </c>
      <c r="BW113" s="853"/>
      <c r="BX113" s="853"/>
      <c r="BY113" s="853"/>
      <c r="BZ113" s="853"/>
      <c r="CA113" s="853">
        <v>610794</v>
      </c>
      <c r="CB113" s="853"/>
      <c r="CC113" s="853"/>
      <c r="CD113" s="853"/>
      <c r="CE113" s="853"/>
      <c r="CF113" s="911">
        <v>15.3</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149</v>
      </c>
      <c r="AB114" s="816"/>
      <c r="AC114" s="816"/>
      <c r="AD114" s="816"/>
      <c r="AE114" s="817"/>
      <c r="AF114" s="818">
        <v>378</v>
      </c>
      <c r="AG114" s="816"/>
      <c r="AH114" s="816"/>
      <c r="AI114" s="816"/>
      <c r="AJ114" s="817"/>
      <c r="AK114" s="818">
        <v>995</v>
      </c>
      <c r="AL114" s="816"/>
      <c r="AM114" s="816"/>
      <c r="AN114" s="816"/>
      <c r="AO114" s="817"/>
      <c r="AP114" s="860">
        <v>0</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464858</v>
      </c>
      <c r="BR114" s="853"/>
      <c r="BS114" s="853"/>
      <c r="BT114" s="853"/>
      <c r="BU114" s="853"/>
      <c r="BV114" s="853">
        <v>501178</v>
      </c>
      <c r="BW114" s="853"/>
      <c r="BX114" s="853"/>
      <c r="BY114" s="853"/>
      <c r="BZ114" s="853"/>
      <c r="CA114" s="853">
        <v>483432</v>
      </c>
      <c r="CB114" s="853"/>
      <c r="CC114" s="853"/>
      <c r="CD114" s="853"/>
      <c r="CE114" s="853"/>
      <c r="CF114" s="911">
        <v>12.1</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30776</v>
      </c>
      <c r="AB115" s="955"/>
      <c r="AC115" s="955"/>
      <c r="AD115" s="955"/>
      <c r="AE115" s="956"/>
      <c r="AF115" s="957">
        <v>30784</v>
      </c>
      <c r="AG115" s="955"/>
      <c r="AH115" s="955"/>
      <c r="AI115" s="955"/>
      <c r="AJ115" s="956"/>
      <c r="AK115" s="957">
        <v>30793</v>
      </c>
      <c r="AL115" s="955"/>
      <c r="AM115" s="955"/>
      <c r="AN115" s="955"/>
      <c r="AO115" s="956"/>
      <c r="AP115" s="958">
        <v>0.8</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625431</v>
      </c>
      <c r="AB117" s="939"/>
      <c r="AC117" s="939"/>
      <c r="AD117" s="939"/>
      <c r="AE117" s="940"/>
      <c r="AF117" s="941">
        <v>613541</v>
      </c>
      <c r="AG117" s="939"/>
      <c r="AH117" s="939"/>
      <c r="AI117" s="939"/>
      <c r="AJ117" s="940"/>
      <c r="AK117" s="941">
        <v>712689</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30776</v>
      </c>
      <c r="AB119" s="925"/>
      <c r="AC119" s="925"/>
      <c r="AD119" s="925"/>
      <c r="AE119" s="926"/>
      <c r="AF119" s="927">
        <v>30784</v>
      </c>
      <c r="AG119" s="925"/>
      <c r="AH119" s="925"/>
      <c r="AI119" s="925"/>
      <c r="AJ119" s="926"/>
      <c r="AK119" s="927">
        <v>30793</v>
      </c>
      <c r="AL119" s="925"/>
      <c r="AM119" s="925"/>
      <c r="AN119" s="925"/>
      <c r="AO119" s="926"/>
      <c r="AP119" s="928">
        <v>0.8</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7522829</v>
      </c>
      <c r="BR119" s="881"/>
      <c r="BS119" s="881"/>
      <c r="BT119" s="881"/>
      <c r="BU119" s="881"/>
      <c r="BV119" s="881">
        <v>7305796</v>
      </c>
      <c r="BW119" s="881"/>
      <c r="BX119" s="881"/>
      <c r="BY119" s="881"/>
      <c r="BZ119" s="881"/>
      <c r="CA119" s="881">
        <v>7592062</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2873207</v>
      </c>
      <c r="BR120" s="878"/>
      <c r="BS120" s="878"/>
      <c r="BT120" s="878"/>
      <c r="BU120" s="878"/>
      <c r="BV120" s="878">
        <v>3147030</v>
      </c>
      <c r="BW120" s="878"/>
      <c r="BX120" s="878"/>
      <c r="BY120" s="878"/>
      <c r="BZ120" s="878"/>
      <c r="CA120" s="878">
        <v>3277399</v>
      </c>
      <c r="CB120" s="878"/>
      <c r="CC120" s="878"/>
      <c r="CD120" s="878"/>
      <c r="CE120" s="878"/>
      <c r="CF120" s="902">
        <v>82.2</v>
      </c>
      <c r="CG120" s="903"/>
      <c r="CH120" s="903"/>
      <c r="CI120" s="903"/>
      <c r="CJ120" s="903"/>
      <c r="CK120" s="904" t="s">
        <v>443</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1102132</v>
      </c>
      <c r="DH120" s="878"/>
      <c r="DI120" s="878"/>
      <c r="DJ120" s="878"/>
      <c r="DK120" s="878"/>
      <c r="DL120" s="878">
        <v>923450</v>
      </c>
      <c r="DM120" s="878"/>
      <c r="DN120" s="878"/>
      <c r="DO120" s="878"/>
      <c r="DP120" s="878"/>
      <c r="DQ120" s="878">
        <v>1148713</v>
      </c>
      <c r="DR120" s="878"/>
      <c r="DS120" s="878"/>
      <c r="DT120" s="878"/>
      <c r="DU120" s="878"/>
      <c r="DV120" s="879">
        <v>28.8</v>
      </c>
      <c r="DW120" s="879"/>
      <c r="DX120" s="879"/>
      <c r="DY120" s="879"/>
      <c r="DZ120" s="880"/>
    </row>
    <row r="121" spans="1:130" s="230" customFormat="1" ht="26.25" customHeight="1" x14ac:dyDescent="0.15">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t="s">
        <v>121</v>
      </c>
      <c r="BR121" s="853"/>
      <c r="BS121" s="853"/>
      <c r="BT121" s="853"/>
      <c r="BU121" s="853"/>
      <c r="BV121" s="853" t="s">
        <v>121</v>
      </c>
      <c r="BW121" s="853"/>
      <c r="BX121" s="853"/>
      <c r="BY121" s="853"/>
      <c r="BZ121" s="853"/>
      <c r="CA121" s="853" t="s">
        <v>121</v>
      </c>
      <c r="CB121" s="853"/>
      <c r="CC121" s="853"/>
      <c r="CD121" s="853"/>
      <c r="CE121" s="853"/>
      <c r="CF121" s="911" t="s">
        <v>121</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15">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5345191</v>
      </c>
      <c r="BR122" s="881"/>
      <c r="BS122" s="881"/>
      <c r="BT122" s="881"/>
      <c r="BU122" s="881"/>
      <c r="BV122" s="881">
        <v>5313660</v>
      </c>
      <c r="BW122" s="881"/>
      <c r="BX122" s="881"/>
      <c r="BY122" s="881"/>
      <c r="BZ122" s="881"/>
      <c r="CA122" s="881">
        <v>5270718</v>
      </c>
      <c r="CB122" s="881"/>
      <c r="CC122" s="881"/>
      <c r="CD122" s="881"/>
      <c r="CE122" s="881"/>
      <c r="CF122" s="882">
        <v>132.19999999999999</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8218398</v>
      </c>
      <c r="BR123" s="869"/>
      <c r="BS123" s="869"/>
      <c r="BT123" s="869"/>
      <c r="BU123" s="869"/>
      <c r="BV123" s="869">
        <v>8460690</v>
      </c>
      <c r="BW123" s="869"/>
      <c r="BX123" s="869"/>
      <c r="BY123" s="869"/>
      <c r="BZ123" s="869"/>
      <c r="CA123" s="869">
        <v>8548117</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t="s">
        <v>121</v>
      </c>
      <c r="AB128" s="837"/>
      <c r="AC128" s="837"/>
      <c r="AD128" s="837"/>
      <c r="AE128" s="838"/>
      <c r="AF128" s="839" t="s">
        <v>121</v>
      </c>
      <c r="AG128" s="837"/>
      <c r="AH128" s="837"/>
      <c r="AI128" s="837"/>
      <c r="AJ128" s="838"/>
      <c r="AK128" s="839" t="s">
        <v>121</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121</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4427071</v>
      </c>
      <c r="AB129" s="816"/>
      <c r="AC129" s="816"/>
      <c r="AD129" s="816"/>
      <c r="AE129" s="817"/>
      <c r="AF129" s="818">
        <v>4320318</v>
      </c>
      <c r="AG129" s="816"/>
      <c r="AH129" s="816"/>
      <c r="AI129" s="816"/>
      <c r="AJ129" s="817"/>
      <c r="AK129" s="818">
        <v>4411309</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428636</v>
      </c>
      <c r="AB130" s="816"/>
      <c r="AC130" s="816"/>
      <c r="AD130" s="816"/>
      <c r="AE130" s="817"/>
      <c r="AF130" s="818">
        <v>417500</v>
      </c>
      <c r="AG130" s="816"/>
      <c r="AH130" s="816"/>
      <c r="AI130" s="816"/>
      <c r="AJ130" s="817"/>
      <c r="AK130" s="818">
        <v>423240</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5.7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3998435</v>
      </c>
      <c r="AB131" s="800"/>
      <c r="AC131" s="800"/>
      <c r="AD131" s="800"/>
      <c r="AE131" s="801"/>
      <c r="AF131" s="802">
        <v>3902818</v>
      </c>
      <c r="AG131" s="800"/>
      <c r="AH131" s="800"/>
      <c r="AI131" s="800"/>
      <c r="AJ131" s="801"/>
      <c r="AK131" s="802">
        <v>3988069</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4.9218006550000002</v>
      </c>
      <c r="AB132" s="781"/>
      <c r="AC132" s="781"/>
      <c r="AD132" s="781"/>
      <c r="AE132" s="782"/>
      <c r="AF132" s="783">
        <v>5.0230628230000001</v>
      </c>
      <c r="AG132" s="781"/>
      <c r="AH132" s="781"/>
      <c r="AI132" s="781"/>
      <c r="AJ132" s="782"/>
      <c r="AK132" s="783">
        <v>7.2578734220000003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5.2</v>
      </c>
      <c r="AB133" s="760"/>
      <c r="AC133" s="760"/>
      <c r="AD133" s="760"/>
      <c r="AE133" s="761"/>
      <c r="AF133" s="759">
        <v>5.0999999999999996</v>
      </c>
      <c r="AG133" s="760"/>
      <c r="AH133" s="760"/>
      <c r="AI133" s="760"/>
      <c r="AJ133" s="761"/>
      <c r="AK133" s="759">
        <v>5.7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EVF+v6OAMA5tUO8OZx47DEwdGqQfk+oXHHEW1AZwt5EdZ3TjXJKifsDM4gNgVK0kxmhGUDv8tLPlOGnjc2cnQ==" saltValue="ASi2LtqLmGEYx3wTDPFt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D1a9kr6uheXscobDZkj2wqc9AtPjUzBpBLp4KP97t+WA3OW0FXG+qeuMz18UWaMuJs65myLdC1lQm7912kWJQ==" saltValue="iwNO71X4iiTWi7u/7rNH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ISTMcR6Z8qvRgI9MgQgIy6CF4FK9yv3DfuyKOaG95aaky22L1+im/5kSmyovkwa/m9gFUC4pMqvxifAUac7XQ==" saltValue="Dz6oBXCdPjFbvfHK4yH48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1205614</v>
      </c>
      <c r="AP9" s="281">
        <v>65327</v>
      </c>
      <c r="AQ9" s="282">
        <v>93942</v>
      </c>
      <c r="AR9" s="283">
        <v>-30.5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16244</v>
      </c>
      <c r="AP10" s="284">
        <v>880</v>
      </c>
      <c r="AQ10" s="285">
        <v>12590</v>
      </c>
      <c r="AR10" s="286">
        <v>-93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t="s">
        <v>484</v>
      </c>
      <c r="AP11" s="284" t="s">
        <v>484</v>
      </c>
      <c r="AQ11" s="285">
        <v>461</v>
      </c>
      <c r="AR11" s="286" t="s">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484</v>
      </c>
      <c r="AP12" s="284" t="s">
        <v>484</v>
      </c>
      <c r="AQ12" s="285">
        <v>24</v>
      </c>
      <c r="AR12" s="286" t="s">
        <v>484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486</v>
      </c>
      <c r="AL13" s="1167"/>
      <c r="AM13" s="1167"/>
      <c r="AN13" s="1168"/>
      <c r="AO13" s="284">
        <v>52043</v>
      </c>
      <c r="AP13" s="284">
        <v>2820</v>
      </c>
      <c r="AQ13" s="285">
        <v>3962</v>
      </c>
      <c r="AR13" s="286">
        <v>-28.8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487</v>
      </c>
      <c r="AL14" s="1167"/>
      <c r="AM14" s="1167"/>
      <c r="AN14" s="1168"/>
      <c r="AO14" s="284">
        <v>6058</v>
      </c>
      <c r="AP14" s="284">
        <v>328</v>
      </c>
      <c r="AQ14" s="285">
        <v>1657</v>
      </c>
      <c r="AR14" s="286">
        <v>-80.2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488</v>
      </c>
      <c r="AL15" s="1170"/>
      <c r="AM15" s="1170"/>
      <c r="AN15" s="1171"/>
      <c r="AO15" s="284">
        <v>-50144</v>
      </c>
      <c r="AP15" s="284">
        <v>-2717</v>
      </c>
      <c r="AQ15" s="285">
        <v>-5526</v>
      </c>
      <c r="AR15" s="286">
        <v>-50.8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1229815</v>
      </c>
      <c r="AP16" s="284">
        <v>66639</v>
      </c>
      <c r="AQ16" s="285">
        <v>107111</v>
      </c>
      <c r="AR16" s="286">
        <v>-37.799999999999997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493</v>
      </c>
      <c r="AL21" s="1173"/>
      <c r="AM21" s="1173"/>
      <c r="AN21" s="1174"/>
      <c r="AO21" s="297">
        <v>6.18</v>
      </c>
      <c r="AP21" s="298">
        <v>9.3000000000000007</v>
      </c>
      <c r="AQ21" s="299">
        <v>-3.12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494</v>
      </c>
      <c r="AL22" s="1173"/>
      <c r="AM22" s="1173"/>
      <c r="AN22" s="1174"/>
      <c r="AO22" s="302">
        <v>95.2</v>
      </c>
      <c r="AP22" s="303">
        <v>96.8</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498</v>
      </c>
      <c r="AL32" s="1157"/>
      <c r="AM32" s="1157"/>
      <c r="AN32" s="1158"/>
      <c r="AO32" s="312">
        <v>547555</v>
      </c>
      <c r="AP32" s="312">
        <v>29670</v>
      </c>
      <c r="AQ32" s="313">
        <v>49869</v>
      </c>
      <c r="AR32" s="314">
        <v>-40.5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499</v>
      </c>
      <c r="AL33" s="1157"/>
      <c r="AM33" s="1157"/>
      <c r="AN33" s="1158"/>
      <c r="AO33" s="312" t="s">
        <v>484</v>
      </c>
      <c r="AP33" s="312" t="s">
        <v>484</v>
      </c>
      <c r="AQ33" s="313" t="s">
        <v>484</v>
      </c>
      <c r="AR33" s="314" t="s">
        <v>484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484</v>
      </c>
      <c r="AP34" s="312" t="s">
        <v>484</v>
      </c>
      <c r="AQ34" s="313" t="s">
        <v>484</v>
      </c>
      <c r="AR34" s="314" t="s">
        <v>484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133346</v>
      </c>
      <c r="AP35" s="312">
        <v>7225</v>
      </c>
      <c r="AQ35" s="313">
        <v>14647</v>
      </c>
      <c r="AR35" s="314">
        <v>-50.7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v>995</v>
      </c>
      <c r="AP36" s="312">
        <v>54</v>
      </c>
      <c r="AQ36" s="313">
        <v>2417</v>
      </c>
      <c r="AR36" s="314">
        <v>-97.8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v>30793</v>
      </c>
      <c r="AP37" s="312">
        <v>1669</v>
      </c>
      <c r="AQ37" s="313">
        <v>490</v>
      </c>
      <c r="AR37" s="314">
        <v>240.6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t="s">
        <v>484</v>
      </c>
      <c r="AP38" s="315" t="s">
        <v>484</v>
      </c>
      <c r="AQ38" s="316">
        <v>2</v>
      </c>
      <c r="AR38" s="304" t="s">
        <v>484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t="s">
        <v>484</v>
      </c>
      <c r="AP39" s="312" t="s">
        <v>484</v>
      </c>
      <c r="AQ39" s="313">
        <v>-2755</v>
      </c>
      <c r="AR39" s="314" t="s">
        <v>484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-423240</v>
      </c>
      <c r="AP40" s="312">
        <v>-22934</v>
      </c>
      <c r="AQ40" s="313">
        <v>-44075</v>
      </c>
      <c r="AR40" s="314">
        <v>-48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289449</v>
      </c>
      <c r="AP41" s="312">
        <v>15684</v>
      </c>
      <c r="AQ41" s="313">
        <v>20595</v>
      </c>
      <c r="AR41" s="314">
        <v>-23.8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1609511</v>
      </c>
      <c r="AN51" s="334">
        <v>86752</v>
      </c>
      <c r="AO51" s="335">
        <v>159.69999999999999</v>
      </c>
      <c r="AP51" s="336">
        <v>87464</v>
      </c>
      <c r="AQ51" s="337">
        <v>19</v>
      </c>
      <c r="AR51" s="338">
        <v>140.69999999999999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551374</v>
      </c>
      <c r="AN52" s="342">
        <v>29719</v>
      </c>
      <c r="AO52" s="343">
        <v>29.7</v>
      </c>
      <c r="AP52" s="344">
        <v>47479</v>
      </c>
      <c r="AQ52" s="345">
        <v>10.199999999999999</v>
      </c>
      <c r="AR52" s="346">
        <v>19.5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699640</v>
      </c>
      <c r="AN53" s="334">
        <v>37798</v>
      </c>
      <c r="AO53" s="335">
        <v>-56.4</v>
      </c>
      <c r="AP53" s="336">
        <v>96248</v>
      </c>
      <c r="AQ53" s="337">
        <v>10</v>
      </c>
      <c r="AR53" s="338">
        <v>-66.400000000000006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462537</v>
      </c>
      <c r="AN54" s="342">
        <v>24988</v>
      </c>
      <c r="AO54" s="343">
        <v>-15.9</v>
      </c>
      <c r="AP54" s="344">
        <v>55768</v>
      </c>
      <c r="AQ54" s="345">
        <v>17.5</v>
      </c>
      <c r="AR54" s="346">
        <v>-33.4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1197159</v>
      </c>
      <c r="AN55" s="334">
        <v>64873</v>
      </c>
      <c r="AO55" s="335">
        <v>71.599999999999994</v>
      </c>
      <c r="AP55" s="336">
        <v>76413</v>
      </c>
      <c r="AQ55" s="337">
        <v>-20.6</v>
      </c>
      <c r="AR55" s="338">
        <v>92.2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384977</v>
      </c>
      <c r="AN56" s="342">
        <v>20861</v>
      </c>
      <c r="AO56" s="343">
        <v>-16.5</v>
      </c>
      <c r="AP56" s="344">
        <v>39658</v>
      </c>
      <c r="AQ56" s="345">
        <v>-28.9</v>
      </c>
      <c r="AR56" s="346">
        <v>12.4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478500</v>
      </c>
      <c r="AN57" s="334">
        <v>25941</v>
      </c>
      <c r="AO57" s="335">
        <v>-60</v>
      </c>
      <c r="AP57" s="336">
        <v>66481</v>
      </c>
      <c r="AQ57" s="337">
        <v>-13</v>
      </c>
      <c r="AR57" s="338">
        <v>-47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357572</v>
      </c>
      <c r="AN58" s="342">
        <v>19385</v>
      </c>
      <c r="AO58" s="343">
        <v>-7.1</v>
      </c>
      <c r="AP58" s="344">
        <v>36120</v>
      </c>
      <c r="AQ58" s="345">
        <v>-8.9</v>
      </c>
      <c r="AR58" s="346">
        <v>1.8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441337</v>
      </c>
      <c r="AN59" s="334">
        <v>23914</v>
      </c>
      <c r="AO59" s="335">
        <v>-7.8</v>
      </c>
      <c r="AP59" s="336">
        <v>67825</v>
      </c>
      <c r="AQ59" s="337">
        <v>2</v>
      </c>
      <c r="AR59" s="338">
        <v>-9.8000000000000007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399043</v>
      </c>
      <c r="AN60" s="342">
        <v>21622</v>
      </c>
      <c r="AO60" s="343">
        <v>11.5</v>
      </c>
      <c r="AP60" s="344">
        <v>39417</v>
      </c>
      <c r="AQ60" s="345">
        <v>9.1</v>
      </c>
      <c r="AR60" s="346">
        <v>2.4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885229</v>
      </c>
      <c r="AN61" s="349">
        <v>47856</v>
      </c>
      <c r="AO61" s="350">
        <v>21.4</v>
      </c>
      <c r="AP61" s="351">
        <v>78886</v>
      </c>
      <c r="AQ61" s="352">
        <v>-0.5</v>
      </c>
      <c r="AR61" s="338">
        <v>21.9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431101</v>
      </c>
      <c r="AN62" s="342">
        <v>23315</v>
      </c>
      <c r="AO62" s="343">
        <v>0.3</v>
      </c>
      <c r="AP62" s="344">
        <v>43688</v>
      </c>
      <c r="AQ62" s="345">
        <v>-0.2</v>
      </c>
      <c r="AR62" s="346">
        <v>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SiVbv8U6J+cGe2hENZERpSfVfRw8RgBVWejkgxNogUaUPleR6mw5Z2IPXPhioqhsIA6KuBI6wVjctZNdZXQxQ==" saltValue="Ouflirb9kw5/4kI0vyuY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3BeOxjVQch8JDGVUsRpBMJnD9DhZQSK1lcQe9qIsU6ENlOhnkeVqyVdDnl3wK0kw55EbSYHT34XUqcDWKP1AbA==" saltValue="EGp+/Eynimny/gNhyuHl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x2i7XUFfQ3Hj5RJZM2TZA4zc3LRH1ImwIKRktIKCMV5WRTe378fIuJFdw9qJJp9isGNWc9GI3EV9vjSDxxX45g==" saltValue="xzvdgBSk/h0aG4DAMNlZ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5" t="s">
        <v>3</v>
      </c>
      <c r="D47" s="1175"/>
      <c r="E47" s="1176"/>
      <c r="F47" s="11">
        <v>32.32</v>
      </c>
      <c r="G47" s="12">
        <v>30.83</v>
      </c>
      <c r="H47" s="12">
        <v>37.61</v>
      </c>
      <c r="I47" s="12">
        <v>46.41</v>
      </c>
      <c r="J47" s="13">
        <v>47.84</v>
      </c>
    </row>
    <row r="48" spans="2:10" ht="57.75" customHeight="1" x14ac:dyDescent="0.15">
      <c r="B48" s="14"/>
      <c r="C48" s="1177" t="s">
        <v>4</v>
      </c>
      <c r="D48" s="1177"/>
      <c r="E48" s="1178"/>
      <c r="F48" s="15">
        <v>9.4600000000000009</v>
      </c>
      <c r="G48" s="16">
        <v>10.86</v>
      </c>
      <c r="H48" s="16">
        <v>13.37</v>
      </c>
      <c r="I48" s="16">
        <v>11.16</v>
      </c>
      <c r="J48" s="17">
        <v>11.55</v>
      </c>
    </row>
    <row r="49" spans="2:10" ht="57.75" customHeight="1" thickBot="1" x14ac:dyDescent="0.2">
      <c r="B49" s="18"/>
      <c r="C49" s="1179" t="s">
        <v>5</v>
      </c>
      <c r="D49" s="1179"/>
      <c r="E49" s="1180"/>
      <c r="F49" s="19" t="s">
        <v>528</v>
      </c>
      <c r="G49" s="20">
        <v>5.44</v>
      </c>
      <c r="H49" s="20">
        <v>11.93</v>
      </c>
      <c r="I49" s="20">
        <v>5.33</v>
      </c>
      <c r="J49" s="21">
        <v>3</v>
      </c>
    </row>
    <row r="50" spans="2:10" x14ac:dyDescent="0.15"/>
  </sheetData>
  <sheetProtection algorithmName="SHA-512" hashValue="0bjcLn3NL5hnbbRY307iNfL8EG3Q+HCyo8zdTyycpNvRQm/0YpUJ3hRMyxJp7tQkPoxi03dh9a8EPGIxycuL8Q==" saltValue="Nbkfn3Tgt8FE3LVnd4Ye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2025-03-19T08:42:22Z</cp:lastPrinted>
  <dcterms:created xsi:type="dcterms:W3CDTF">2025-02-19T04:31:50Z</dcterms:created>
  <dcterms:modified xsi:type="dcterms:W3CDTF">2025-09-29T08:47:37Z</dcterms:modified>
  <cp:category/>
</cp:coreProperties>
</file>